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oznam produktov " sheetId="1" r:id="rId4"/>
    <sheet state="visible" name="Zoznam po miestnostiach" sheetId="2" r:id="rId5"/>
    <sheet state="visible" name="Priradenie" sheetId="3" r:id="rId6"/>
  </sheets>
  <definedNames>
    <definedName hidden="1" localSheetId="0" name="_xlnm._FilterDatabase">'Zoznam produktov '!$A$3:$E$9</definedName>
  </definedNames>
  <calcPr/>
  <extLst>
    <ext uri="GoogleSheetsCustomDataVersion1">
      <go:sheetsCustomData xmlns:go="http://customooxmlschemas.google.com/" r:id="rId7" roundtripDataSignature="AMtx7miy/dcjlcHCvlEY1BrVur1VnEeUHQ=="/>
    </ext>
  </extLst>
</workbook>
</file>

<file path=xl/sharedStrings.xml><?xml version="1.0" encoding="utf-8"?>
<sst xmlns="http://schemas.openxmlformats.org/spreadsheetml/2006/main" count="115" uniqueCount="56">
  <si>
    <t xml:space="preserve">Zoznam produktov </t>
  </si>
  <si>
    <t>Ks</t>
  </si>
  <si>
    <t>Č. p.</t>
  </si>
  <si>
    <t>Popis</t>
  </si>
  <si>
    <t>Cena za kus (netto)</t>
  </si>
  <si>
    <t>Celkom</t>
  </si>
  <si>
    <t>Miniserver</t>
  </si>
  <si>
    <t>Touch Tree biely</t>
  </si>
  <si>
    <t>Senzor prítomnosti Tree biely</t>
  </si>
  <si>
    <t>Hlavica Tree</t>
  </si>
  <si>
    <t>Zdroj 24 V, 1,3 A</t>
  </si>
  <si>
    <t>Zdroj 24 V, 0,4 A</t>
  </si>
  <si>
    <t>Celkom bez DPH</t>
  </si>
  <si>
    <t>+ DPH</t>
  </si>
  <si>
    <t>Celkom s DPH</t>
  </si>
  <si>
    <t>Zmena cien vyhradená (25-07-2019)</t>
  </si>
  <si>
    <t>Zoznam po miestnostiach</t>
  </si>
  <si>
    <t>Miestnosť</t>
  </si>
  <si>
    <t>Miesto inštalácie</t>
  </si>
  <si>
    <t>Tree Extension</t>
  </si>
  <si>
    <t>Chodba</t>
  </si>
  <si>
    <t>Pohybový senzor Tree biela</t>
  </si>
  <si>
    <t>Touch Tree biela</t>
  </si>
  <si>
    <t>Dvere</t>
  </si>
  <si>
    <t>Hlavice Tree</t>
  </si>
  <si>
    <t>Detská izba</t>
  </si>
  <si>
    <t>Strop</t>
  </si>
  <si>
    <t>Detská izba 2</t>
  </si>
  <si>
    <t>Garáž</t>
  </si>
  <si>
    <t>Kúpeľňa</t>
  </si>
  <si>
    <t>Kuchyňa</t>
  </si>
  <si>
    <t>Spálňa</t>
  </si>
  <si>
    <t>Obývačka</t>
  </si>
  <si>
    <t>Obsadenie vstupov/výstupov</t>
  </si>
  <si>
    <t>Typ</t>
  </si>
  <si>
    <t>Dostupný</t>
  </si>
  <si>
    <t>Potrebné</t>
  </si>
  <si>
    <t>Rezerva</t>
  </si>
  <si>
    <t>Tree zariadenie</t>
  </si>
  <si>
    <t>Air zariadenie</t>
  </si>
  <si>
    <t>Analógové výstupy</t>
  </si>
  <si>
    <t>Analógové vstupy</t>
  </si>
  <si>
    <t>Výstupy Dimmera</t>
  </si>
  <si>
    <t>Digitálny vstup</t>
  </si>
  <si>
    <t>Digitálne výstupy 16A</t>
  </si>
  <si>
    <t>Digitálne výstupy 5A</t>
  </si>
  <si>
    <t>Potrebné miesto v rozvádzači</t>
  </si>
  <si>
    <t>Produkt</t>
  </si>
  <si>
    <t>Požiadavky na miesto [mm]</t>
  </si>
  <si>
    <t>Celkom [mm]</t>
  </si>
  <si>
    <t>Miniserver (9 TE)</t>
  </si>
  <si>
    <t>Tree Extension (2 TE)</t>
  </si>
  <si>
    <t>Zdroj 24 V, 1,3 A (3 TE)</t>
  </si>
  <si>
    <t>Zdroj 24 V, 0,4 A (2 TE)</t>
  </si>
  <si>
    <t>Celkové obsadené miesto v mm</t>
  </si>
  <si>
    <t>Celkové obsadené miesto v moduloch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</si>
</sst>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€&quot;"/>
    <numFmt numFmtId="165" formatCode="_-&quot;Kč&quot;\ * #,##0.00_-;\-&quot;Kč&quot;\ * #,##0.00_-;_-&quot;Kč&quot;\ * &quot;-&quot;??_-;_-@"/>
  </numFmts>
  <fonts count="7">
    <font>
      <sz val="11.0"/>
      <color rgb="FF000000"/>
      <name val="Calibri"/>
    </font>
    <font>
      <b/>
      <sz val="24.0"/>
      <color rgb="FF000000"/>
      <name val="Calibri"/>
    </font>
    <font/>
    <font>
      <b/>
      <sz val="11.0"/>
      <color rgb="FF000000"/>
      <name val="Calibri"/>
    </font>
    <font>
      <sz val="11.0"/>
      <color rgb="FFFFFFFF"/>
      <name val="Calibri"/>
    </font>
    <font>
      <sz val="8.0"/>
      <color rgb="FF000000"/>
      <name val="Calibri"/>
    </font>
    <font>
      <b/>
      <sz val="13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69C350"/>
        <bgColor rgb="FF69C350"/>
      </patternFill>
    </fill>
  </fills>
  <borders count="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2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readingOrder="0" shrinkToFit="0" vertical="center" wrapText="1"/>
    </xf>
    <xf borderId="0" fillId="0" fontId="0" numFmtId="164" xfId="0" applyFont="1" applyNumberFormat="1"/>
    <xf borderId="0" fillId="0" fontId="0" numFmtId="0" xfId="0" applyAlignment="1" applyFont="1">
      <alignment readingOrder="0"/>
    </xf>
    <xf borderId="0" fillId="0" fontId="4" numFmtId="165" xfId="0" applyFont="1" applyNumberFormat="1"/>
    <xf borderId="0" fillId="0" fontId="0" numFmtId="9" xfId="0" applyAlignment="1" applyFont="1" applyNumberFormat="1">
      <alignment readingOrder="0"/>
    </xf>
    <xf borderId="4" fillId="2" fontId="3" numFmtId="0" xfId="0" applyAlignment="1" applyBorder="1" applyFont="1">
      <alignment vertical="center"/>
    </xf>
    <xf borderId="4" fillId="2" fontId="3" numFmtId="0" xfId="0" applyAlignment="1" applyBorder="1" applyFont="1">
      <alignment readingOrder="0" vertical="center"/>
    </xf>
    <xf borderId="4" fillId="2" fontId="3" numFmtId="164" xfId="0" applyAlignment="1" applyBorder="1" applyFont="1" applyNumberFormat="1">
      <alignment vertical="center"/>
    </xf>
    <xf borderId="0" fillId="0" fontId="5" numFmtId="0" xfId="0" applyAlignment="1" applyFont="1">
      <alignment readingOrder="0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center" readingOrder="0"/>
    </xf>
    <xf borderId="0" fillId="0" fontId="0" numFmtId="9" xfId="0" applyAlignment="1" applyFont="1" applyNumberFormat="1">
      <alignment horizontal="right" readingOrder="0"/>
    </xf>
    <xf borderId="0" fillId="0" fontId="6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10.0"/>
    <col customWidth="1" min="3" max="3" width="40.0"/>
    <col customWidth="1" min="4" max="6" width="15.0"/>
    <col customWidth="1" min="7" max="7" width="8.71"/>
    <col customWidth="1" min="8" max="8" width="15.0"/>
    <col customWidth="1" min="9" max="26" width="8.71"/>
  </cols>
  <sheetData>
    <row r="1" ht="39.75" customHeight="1">
      <c r="A1" s="1" t="s">
        <v>0</v>
      </c>
      <c r="B1" s="2"/>
      <c r="C1" s="2"/>
      <c r="D1" s="2"/>
      <c r="E1" s="3"/>
      <c r="F1" s="4"/>
      <c r="G1" s="4"/>
      <c r="H1" s="4"/>
    </row>
    <row r="3" ht="31.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4"/>
      <c r="G3" s="4"/>
      <c r="H3" s="4"/>
    </row>
    <row r="4">
      <c r="A4" s="4">
        <v>1.0</v>
      </c>
      <c r="B4" s="4">
        <v>100001.0</v>
      </c>
      <c r="C4" s="4" t="s">
        <v>6</v>
      </c>
      <c r="D4" s="7">
        <v>544.7</v>
      </c>
      <c r="E4" s="7">
        <f t="shared" ref="E4:E9" si="1">A4*D4</f>
        <v>544.7</v>
      </c>
      <c r="F4" s="4"/>
      <c r="G4" s="4"/>
      <c r="H4" s="4"/>
    </row>
    <row r="5">
      <c r="A5" s="4">
        <v>8.0</v>
      </c>
      <c r="B5" s="4">
        <v>100221.0</v>
      </c>
      <c r="C5" s="8" t="s">
        <v>7</v>
      </c>
      <c r="D5" s="7">
        <v>75.47</v>
      </c>
      <c r="E5" s="7">
        <f t="shared" si="1"/>
        <v>603.76</v>
      </c>
      <c r="F5" s="4"/>
      <c r="G5" s="4"/>
      <c r="H5" s="9" t="str">
        <f>E11-#REF!</f>
        <v>#REF!</v>
      </c>
    </row>
    <row r="6">
      <c r="A6" s="4">
        <v>8.0</v>
      </c>
      <c r="B6" s="4">
        <v>100223.0</v>
      </c>
      <c r="C6" s="8" t="s">
        <v>8</v>
      </c>
      <c r="D6" s="7">
        <v>81.48</v>
      </c>
      <c r="E6" s="7">
        <f t="shared" si="1"/>
        <v>651.84</v>
      </c>
      <c r="F6" s="4"/>
      <c r="G6" s="4"/>
      <c r="H6" s="4"/>
    </row>
    <row r="7">
      <c r="A7" s="4">
        <v>8.0</v>
      </c>
      <c r="B7" s="4">
        <v>100225.0</v>
      </c>
      <c r="C7" s="8" t="s">
        <v>9</v>
      </c>
      <c r="D7" s="7">
        <v>71.65</v>
      </c>
      <c r="E7" s="7">
        <f t="shared" si="1"/>
        <v>573.2</v>
      </c>
      <c r="F7" s="4"/>
      <c r="G7" s="4"/>
      <c r="H7" s="4"/>
    </row>
    <row r="8">
      <c r="A8" s="4">
        <v>1.0</v>
      </c>
      <c r="B8" s="4">
        <v>200001.0</v>
      </c>
      <c r="C8" s="4" t="s">
        <v>10</v>
      </c>
      <c r="D8" s="7">
        <v>39.22</v>
      </c>
      <c r="E8" s="7">
        <f t="shared" si="1"/>
        <v>39.22</v>
      </c>
      <c r="F8" s="4"/>
      <c r="G8" s="4"/>
      <c r="H8" s="4"/>
    </row>
    <row r="9">
      <c r="A9" s="4">
        <v>1.0</v>
      </c>
      <c r="B9" s="4">
        <v>200143.0</v>
      </c>
      <c r="C9" s="4" t="s">
        <v>11</v>
      </c>
      <c r="D9" s="7">
        <v>29.43</v>
      </c>
      <c r="E9" s="7">
        <f t="shared" si="1"/>
        <v>29.43</v>
      </c>
      <c r="F9" s="4"/>
      <c r="G9" s="4"/>
      <c r="H9" s="4"/>
    </row>
    <row r="11">
      <c r="A11" s="4"/>
      <c r="B11" s="4"/>
      <c r="C11" s="8" t="s">
        <v>12</v>
      </c>
      <c r="D11" s="4"/>
      <c r="E11" s="7">
        <f>SUM(E2:E9)</f>
        <v>2442.15</v>
      </c>
      <c r="F11" s="4"/>
      <c r="G11" s="4"/>
      <c r="H11" s="4"/>
    </row>
    <row r="12">
      <c r="A12" s="4"/>
      <c r="B12" s="4"/>
      <c r="C12" s="4" t="s">
        <v>13</v>
      </c>
      <c r="D12" s="10">
        <v>0.2</v>
      </c>
      <c r="E12" s="7">
        <f>D12*E11</f>
        <v>488.43</v>
      </c>
      <c r="F12" s="4"/>
      <c r="G12" s="4"/>
      <c r="H12" s="4"/>
    </row>
    <row r="13" ht="24.75" customHeight="1">
      <c r="A13" s="11"/>
      <c r="B13" s="11"/>
      <c r="C13" s="12" t="s">
        <v>14</v>
      </c>
      <c r="D13" s="11"/>
      <c r="E13" s="13">
        <f>SUM(E11:E12)</f>
        <v>2930.58</v>
      </c>
      <c r="F13" s="4"/>
      <c r="G13" s="4"/>
      <c r="H13" s="4"/>
    </row>
    <row r="14">
      <c r="A14" s="14" t="s">
        <v>15</v>
      </c>
      <c r="B14" s="4"/>
      <c r="C14" s="4"/>
      <c r="D14" s="4"/>
      <c r="E14" s="4"/>
      <c r="F14" s="4"/>
      <c r="G14" s="4"/>
      <c r="H14" s="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$A$3:$E$9"/>
  <mergeCells count="1">
    <mergeCell ref="A1:E1"/>
  </mergeCells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10.0"/>
    <col customWidth="1" min="3" max="3" width="40.0"/>
    <col customWidth="1" min="4" max="5" width="20.0"/>
    <col customWidth="1" min="6" max="7" width="15.0"/>
    <col customWidth="1" min="8" max="26" width="8.71"/>
  </cols>
  <sheetData>
    <row r="1" ht="39.75" customHeight="1">
      <c r="A1" s="1" t="s">
        <v>16</v>
      </c>
      <c r="B1" s="2"/>
      <c r="C1" s="2"/>
      <c r="D1" s="2"/>
      <c r="E1" s="2"/>
      <c r="F1" s="2"/>
      <c r="G1" s="3"/>
    </row>
    <row r="3" ht="31.5" customHeight="1">
      <c r="A3" s="5" t="s">
        <v>1</v>
      </c>
      <c r="B3" s="5" t="s">
        <v>2</v>
      </c>
      <c r="C3" s="5" t="s">
        <v>3</v>
      </c>
      <c r="D3" s="6" t="s">
        <v>17</v>
      </c>
      <c r="E3" s="6" t="s">
        <v>18</v>
      </c>
      <c r="F3" s="5" t="s">
        <v>4</v>
      </c>
      <c r="G3" s="6" t="s">
        <v>5</v>
      </c>
    </row>
    <row r="4">
      <c r="A4" s="4">
        <v>1.0</v>
      </c>
      <c r="B4" s="4">
        <v>200143.0</v>
      </c>
      <c r="C4" s="4" t="s">
        <v>11</v>
      </c>
      <c r="D4" s="15"/>
      <c r="E4" s="15"/>
      <c r="F4" s="7">
        <v>29.43</v>
      </c>
      <c r="G4" s="7">
        <f t="shared" ref="G4:G7" si="1">A4*F4</f>
        <v>29.43</v>
      </c>
    </row>
    <row r="5">
      <c r="A5" s="4">
        <v>1.0</v>
      </c>
      <c r="B5" s="4">
        <v>200001.0</v>
      </c>
      <c r="C5" s="4" t="s">
        <v>10</v>
      </c>
      <c r="D5" s="15"/>
      <c r="E5" s="15"/>
      <c r="F5" s="7">
        <v>39.22</v>
      </c>
      <c r="G5" s="7">
        <f t="shared" si="1"/>
        <v>39.22</v>
      </c>
    </row>
    <row r="6">
      <c r="A6" s="4">
        <v>1.0</v>
      </c>
      <c r="B6" s="4">
        <v>100218.0</v>
      </c>
      <c r="C6" s="4" t="s">
        <v>19</v>
      </c>
      <c r="D6" s="15"/>
      <c r="E6" s="15"/>
      <c r="F6" s="7">
        <v>90.24</v>
      </c>
      <c r="G6" s="7">
        <f t="shared" si="1"/>
        <v>90.24</v>
      </c>
    </row>
    <row r="7">
      <c r="A7" s="4">
        <v>1.0</v>
      </c>
      <c r="B7" s="4">
        <v>100001.0</v>
      </c>
      <c r="C7" s="4" t="s">
        <v>6</v>
      </c>
      <c r="D7" s="15"/>
      <c r="E7" s="15"/>
      <c r="F7" s="7">
        <v>544.7</v>
      </c>
      <c r="G7" s="7">
        <f t="shared" si="1"/>
        <v>544.7</v>
      </c>
    </row>
    <row r="8" ht="15.0" customHeight="1">
      <c r="A8" s="4"/>
      <c r="B8" s="4"/>
      <c r="C8" s="4"/>
      <c r="D8" s="4"/>
      <c r="E8" s="4"/>
      <c r="F8" s="7"/>
      <c r="G8" s="7"/>
    </row>
    <row r="9">
      <c r="A9" s="4">
        <v>1.0</v>
      </c>
      <c r="B9" s="4">
        <v>100225.0</v>
      </c>
      <c r="C9" s="8" t="s">
        <v>9</v>
      </c>
      <c r="D9" s="15" t="s">
        <v>20</v>
      </c>
      <c r="E9" s="15"/>
      <c r="F9" s="7">
        <v>71.65</v>
      </c>
      <c r="G9" s="7">
        <f t="shared" ref="G9:G11" si="2">A9*F9</f>
        <v>71.65</v>
      </c>
    </row>
    <row r="10">
      <c r="A10" s="4">
        <v>1.0</v>
      </c>
      <c r="B10" s="4">
        <v>100223.0</v>
      </c>
      <c r="C10" s="8" t="s">
        <v>21</v>
      </c>
      <c r="D10" s="15" t="s">
        <v>20</v>
      </c>
      <c r="E10" s="15"/>
      <c r="F10" s="7">
        <v>81.48</v>
      </c>
      <c r="G10" s="7">
        <f t="shared" si="2"/>
        <v>81.48</v>
      </c>
    </row>
    <row r="11">
      <c r="A11" s="4">
        <v>1.0</v>
      </c>
      <c r="B11" s="4">
        <v>100221.0</v>
      </c>
      <c r="C11" s="8" t="s">
        <v>22</v>
      </c>
      <c r="D11" s="15" t="s">
        <v>20</v>
      </c>
      <c r="E11" s="16" t="s">
        <v>23</v>
      </c>
      <c r="F11" s="7">
        <v>75.47</v>
      </c>
      <c r="G11" s="7">
        <f t="shared" si="2"/>
        <v>75.47</v>
      </c>
    </row>
    <row r="12" ht="15.0" customHeight="1">
      <c r="A12" s="4"/>
      <c r="B12" s="4"/>
      <c r="C12" s="4"/>
      <c r="D12" s="4"/>
      <c r="E12" s="4"/>
      <c r="F12" s="7"/>
      <c r="G12" s="7"/>
    </row>
    <row r="13">
      <c r="A13" s="4">
        <v>1.0</v>
      </c>
      <c r="B13" s="4">
        <v>100225.0</v>
      </c>
      <c r="C13" s="4" t="s">
        <v>24</v>
      </c>
      <c r="D13" s="16" t="s">
        <v>25</v>
      </c>
      <c r="E13" s="15"/>
      <c r="F13" s="7">
        <v>71.65</v>
      </c>
      <c r="G13" s="7">
        <f t="shared" ref="G13:G15" si="3">A13*F13</f>
        <v>71.65</v>
      </c>
    </row>
    <row r="14">
      <c r="A14" s="4">
        <v>1.0</v>
      </c>
      <c r="B14" s="4">
        <v>100223.0</v>
      </c>
      <c r="C14" s="8" t="s">
        <v>21</v>
      </c>
      <c r="D14" s="16" t="s">
        <v>25</v>
      </c>
      <c r="E14" s="15" t="s">
        <v>26</v>
      </c>
      <c r="F14" s="7">
        <v>81.48</v>
      </c>
      <c r="G14" s="7">
        <f t="shared" si="3"/>
        <v>81.48</v>
      </c>
    </row>
    <row r="15">
      <c r="A15" s="4">
        <v>1.0</v>
      </c>
      <c r="B15" s="4">
        <v>100221.0</v>
      </c>
      <c r="C15" s="8" t="s">
        <v>22</v>
      </c>
      <c r="D15" s="16" t="s">
        <v>25</v>
      </c>
      <c r="E15" s="16" t="s">
        <v>23</v>
      </c>
      <c r="F15" s="7">
        <v>75.47</v>
      </c>
      <c r="G15" s="7">
        <f t="shared" si="3"/>
        <v>75.47</v>
      </c>
    </row>
    <row r="16" ht="15.0" customHeight="1">
      <c r="A16" s="4"/>
      <c r="B16" s="4"/>
      <c r="C16" s="4"/>
      <c r="D16" s="4"/>
      <c r="E16" s="4"/>
      <c r="F16" s="7"/>
      <c r="G16" s="7"/>
    </row>
    <row r="17">
      <c r="A17" s="4">
        <v>1.0</v>
      </c>
      <c r="B17" s="4">
        <v>100225.0</v>
      </c>
      <c r="C17" s="8" t="s">
        <v>9</v>
      </c>
      <c r="D17" s="16" t="s">
        <v>27</v>
      </c>
      <c r="E17" s="15"/>
      <c r="F17" s="7">
        <v>71.65</v>
      </c>
      <c r="G17" s="7">
        <f t="shared" ref="G17:G19" si="4">A17*F17</f>
        <v>71.65</v>
      </c>
    </row>
    <row r="18">
      <c r="A18" s="4">
        <v>1.0</v>
      </c>
      <c r="B18" s="4">
        <v>100223.0</v>
      </c>
      <c r="C18" s="8" t="s">
        <v>21</v>
      </c>
      <c r="D18" s="16" t="s">
        <v>27</v>
      </c>
      <c r="E18" s="15" t="s">
        <v>26</v>
      </c>
      <c r="F18" s="7">
        <v>81.48</v>
      </c>
      <c r="G18" s="7">
        <f t="shared" si="4"/>
        <v>81.48</v>
      </c>
    </row>
    <row r="19">
      <c r="A19" s="4">
        <v>1.0</v>
      </c>
      <c r="B19" s="4">
        <v>100221.0</v>
      </c>
      <c r="C19" s="8" t="s">
        <v>22</v>
      </c>
      <c r="D19" s="16" t="s">
        <v>27</v>
      </c>
      <c r="E19" s="16" t="s">
        <v>23</v>
      </c>
      <c r="F19" s="7">
        <v>75.47</v>
      </c>
      <c r="G19" s="7">
        <f t="shared" si="4"/>
        <v>75.47</v>
      </c>
    </row>
    <row r="20" ht="15.0" customHeight="1">
      <c r="A20" s="4"/>
      <c r="B20" s="4"/>
      <c r="C20" s="4"/>
      <c r="D20" s="4"/>
      <c r="E20" s="4"/>
      <c r="F20" s="7"/>
      <c r="G20" s="7"/>
    </row>
    <row r="21" ht="15.75" customHeight="1">
      <c r="A21" s="4">
        <v>1.0</v>
      </c>
      <c r="B21" s="4">
        <v>100223.0</v>
      </c>
      <c r="C21" s="8" t="s">
        <v>21</v>
      </c>
      <c r="D21" s="15" t="s">
        <v>28</v>
      </c>
      <c r="E21" s="15"/>
      <c r="F21" s="7">
        <v>81.48</v>
      </c>
      <c r="G21" s="7">
        <f t="shared" ref="G21:G22" si="5">A21*F21</f>
        <v>81.48</v>
      </c>
    </row>
    <row r="22" ht="15.75" customHeight="1">
      <c r="A22" s="4">
        <v>1.0</v>
      </c>
      <c r="B22" s="4">
        <v>100221.0</v>
      </c>
      <c r="C22" s="8" t="s">
        <v>22</v>
      </c>
      <c r="D22" s="15" t="s">
        <v>28</v>
      </c>
      <c r="E22" s="16" t="s">
        <v>23</v>
      </c>
      <c r="F22" s="7">
        <v>75.47</v>
      </c>
      <c r="G22" s="7">
        <f t="shared" si="5"/>
        <v>75.47</v>
      </c>
    </row>
    <row r="23" ht="15.75" customHeight="1">
      <c r="A23" s="4"/>
      <c r="B23" s="4"/>
      <c r="C23" s="4"/>
      <c r="D23" s="4"/>
      <c r="E23" s="4"/>
      <c r="F23" s="7"/>
      <c r="G23" s="7"/>
    </row>
    <row r="24" ht="15.75" customHeight="1">
      <c r="A24" s="4">
        <v>1.0</v>
      </c>
      <c r="B24" s="4">
        <v>100225.0</v>
      </c>
      <c r="C24" s="8" t="s">
        <v>9</v>
      </c>
      <c r="D24" s="16" t="s">
        <v>29</v>
      </c>
      <c r="E24" s="15"/>
      <c r="F24" s="7">
        <v>71.65</v>
      </c>
      <c r="G24" s="7">
        <f t="shared" ref="G24:G26" si="6">A24*F24</f>
        <v>71.65</v>
      </c>
    </row>
    <row r="25" ht="15.75" customHeight="1">
      <c r="A25" s="4">
        <v>1.0</v>
      </c>
      <c r="B25" s="4">
        <v>100223.0</v>
      </c>
      <c r="C25" s="8" t="s">
        <v>21</v>
      </c>
      <c r="D25" s="16" t="s">
        <v>29</v>
      </c>
      <c r="E25" s="15" t="s">
        <v>26</v>
      </c>
      <c r="F25" s="7">
        <v>81.48</v>
      </c>
      <c r="G25" s="7">
        <f t="shared" si="6"/>
        <v>81.48</v>
      </c>
    </row>
    <row r="26" ht="15.75" customHeight="1">
      <c r="A26" s="4">
        <v>1.0</v>
      </c>
      <c r="B26" s="4">
        <v>100221.0</v>
      </c>
      <c r="C26" s="8" t="s">
        <v>22</v>
      </c>
      <c r="D26" s="16" t="s">
        <v>29</v>
      </c>
      <c r="E26" s="16" t="s">
        <v>23</v>
      </c>
      <c r="F26" s="7">
        <v>75.47</v>
      </c>
      <c r="G26" s="7">
        <f t="shared" si="6"/>
        <v>75.47</v>
      </c>
    </row>
    <row r="27" ht="15.75" customHeight="1">
      <c r="A27" s="4"/>
      <c r="B27" s="4"/>
      <c r="C27" s="4"/>
      <c r="D27" s="4"/>
      <c r="E27" s="4"/>
      <c r="F27" s="7"/>
      <c r="G27" s="7"/>
    </row>
    <row r="28" ht="15.75" customHeight="1">
      <c r="A28" s="4">
        <v>1.0</v>
      </c>
      <c r="B28" s="4">
        <v>100225.0</v>
      </c>
      <c r="C28" s="8" t="s">
        <v>9</v>
      </c>
      <c r="D28" s="16" t="s">
        <v>30</v>
      </c>
      <c r="E28" s="15"/>
      <c r="F28" s="7">
        <v>71.65</v>
      </c>
      <c r="G28" s="7">
        <f t="shared" ref="G28:G30" si="7">A28*F28</f>
        <v>71.65</v>
      </c>
    </row>
    <row r="29" ht="15.75" customHeight="1">
      <c r="A29" s="4">
        <v>1.0</v>
      </c>
      <c r="B29" s="4">
        <v>100223.0</v>
      </c>
      <c r="C29" s="8" t="s">
        <v>21</v>
      </c>
      <c r="D29" s="16" t="s">
        <v>30</v>
      </c>
      <c r="E29" s="15" t="s">
        <v>26</v>
      </c>
      <c r="F29" s="7">
        <v>81.48</v>
      </c>
      <c r="G29" s="7">
        <f t="shared" si="7"/>
        <v>81.48</v>
      </c>
    </row>
    <row r="30" ht="15.75" customHeight="1">
      <c r="A30" s="4">
        <v>1.0</v>
      </c>
      <c r="B30" s="4">
        <v>100221.0</v>
      </c>
      <c r="C30" s="8" t="s">
        <v>22</v>
      </c>
      <c r="D30" s="16" t="s">
        <v>30</v>
      </c>
      <c r="E30" s="15"/>
      <c r="F30" s="7">
        <v>75.47</v>
      </c>
      <c r="G30" s="7">
        <f t="shared" si="7"/>
        <v>75.47</v>
      </c>
    </row>
    <row r="31" ht="15.75" customHeight="1">
      <c r="A31" s="4"/>
      <c r="B31" s="4"/>
      <c r="C31" s="4"/>
      <c r="D31" s="4"/>
      <c r="E31" s="4"/>
      <c r="F31" s="7"/>
      <c r="G31" s="7"/>
    </row>
    <row r="32" ht="15.75" customHeight="1">
      <c r="A32" s="4">
        <v>1.0</v>
      </c>
      <c r="B32" s="4">
        <v>100225.0</v>
      </c>
      <c r="C32" s="8" t="s">
        <v>9</v>
      </c>
      <c r="D32" s="16" t="s">
        <v>31</v>
      </c>
      <c r="E32" s="15"/>
      <c r="F32" s="7">
        <v>71.65</v>
      </c>
      <c r="G32" s="7">
        <f t="shared" ref="G32:G34" si="8">A32*F32</f>
        <v>71.65</v>
      </c>
    </row>
    <row r="33" ht="15.75" customHeight="1">
      <c r="A33" s="4">
        <v>1.0</v>
      </c>
      <c r="B33" s="4">
        <v>100223.0</v>
      </c>
      <c r="C33" s="8" t="s">
        <v>21</v>
      </c>
      <c r="D33" s="16" t="s">
        <v>31</v>
      </c>
      <c r="E33" s="15" t="s">
        <v>26</v>
      </c>
      <c r="F33" s="7">
        <v>81.48</v>
      </c>
      <c r="G33" s="7">
        <f t="shared" si="8"/>
        <v>81.48</v>
      </c>
    </row>
    <row r="34" ht="15.75" customHeight="1">
      <c r="A34" s="4">
        <v>1.0</v>
      </c>
      <c r="B34" s="4">
        <v>100221.0</v>
      </c>
      <c r="C34" s="8" t="s">
        <v>22</v>
      </c>
      <c r="D34" s="16" t="s">
        <v>31</v>
      </c>
      <c r="E34" s="16" t="s">
        <v>23</v>
      </c>
      <c r="F34" s="7">
        <v>75.47</v>
      </c>
      <c r="G34" s="7">
        <f t="shared" si="8"/>
        <v>75.47</v>
      </c>
    </row>
    <row r="35" ht="15.75" customHeight="1">
      <c r="A35" s="4"/>
      <c r="B35" s="4"/>
      <c r="C35" s="4"/>
      <c r="D35" s="4"/>
      <c r="E35" s="4"/>
      <c r="F35" s="7"/>
      <c r="G35" s="7"/>
    </row>
    <row r="36" ht="15.75" customHeight="1">
      <c r="A36" s="4">
        <v>2.0</v>
      </c>
      <c r="B36" s="4">
        <v>100225.0</v>
      </c>
      <c r="C36" s="8" t="s">
        <v>9</v>
      </c>
      <c r="D36" s="16" t="s">
        <v>32</v>
      </c>
      <c r="E36" s="15"/>
      <c r="F36" s="7">
        <v>71.65</v>
      </c>
      <c r="G36" s="7">
        <f t="shared" ref="G36:G38" si="9">A36*F36</f>
        <v>143.3</v>
      </c>
    </row>
    <row r="37" ht="15.75" customHeight="1">
      <c r="A37" s="4">
        <v>1.0</v>
      </c>
      <c r="B37" s="4">
        <v>100223.0</v>
      </c>
      <c r="C37" s="8" t="s">
        <v>21</v>
      </c>
      <c r="D37" s="16" t="s">
        <v>32</v>
      </c>
      <c r="E37" s="15" t="s">
        <v>26</v>
      </c>
      <c r="F37" s="7">
        <v>81.48</v>
      </c>
      <c r="G37" s="7">
        <f t="shared" si="9"/>
        <v>81.48</v>
      </c>
    </row>
    <row r="38" ht="15.75" customHeight="1">
      <c r="A38" s="4">
        <v>1.0</v>
      </c>
      <c r="B38" s="4">
        <v>100221.0</v>
      </c>
      <c r="C38" s="8" t="s">
        <v>22</v>
      </c>
      <c r="D38" s="16" t="s">
        <v>32</v>
      </c>
      <c r="E38" s="16" t="s">
        <v>23</v>
      </c>
      <c r="F38" s="7">
        <v>75.47</v>
      </c>
      <c r="G38" s="7">
        <f t="shared" si="9"/>
        <v>75.47</v>
      </c>
    </row>
    <row r="39" ht="15.75" customHeight="1">
      <c r="A39" s="4"/>
      <c r="B39" s="4"/>
      <c r="C39" s="4"/>
      <c r="D39" s="4"/>
      <c r="E39" s="4"/>
      <c r="F39" s="4"/>
      <c r="G39" s="4"/>
    </row>
    <row r="40" ht="15.75" customHeight="1">
      <c r="A40" s="4"/>
      <c r="B40" s="4"/>
      <c r="C40" s="4"/>
      <c r="D40" s="4"/>
      <c r="E40" s="8" t="s">
        <v>12</v>
      </c>
      <c r="F40" s="4"/>
      <c r="G40" s="7">
        <f>SUM(G2:G38)</f>
        <v>2532.39</v>
      </c>
    </row>
    <row r="41" ht="15.75" customHeight="1">
      <c r="A41" s="4"/>
      <c r="B41" s="4"/>
      <c r="C41" s="4"/>
      <c r="D41" s="4"/>
      <c r="E41" s="4" t="s">
        <v>13</v>
      </c>
      <c r="F41" s="17">
        <v>0.2</v>
      </c>
      <c r="G41" s="7">
        <f>F41*G40</f>
        <v>506.478</v>
      </c>
    </row>
    <row r="42" ht="24.75" customHeight="1">
      <c r="A42" s="11"/>
      <c r="B42" s="11"/>
      <c r="C42" s="11"/>
      <c r="D42" s="11"/>
      <c r="E42" s="12" t="s">
        <v>14</v>
      </c>
      <c r="F42" s="11"/>
      <c r="G42" s="13">
        <f>SUM(G40:G41)</f>
        <v>3038.868</v>
      </c>
    </row>
    <row r="43" ht="15.75" customHeight="1">
      <c r="A43" s="14" t="s">
        <v>15</v>
      </c>
      <c r="B43" s="4"/>
      <c r="C43" s="4"/>
      <c r="D43" s="4"/>
      <c r="E43" s="4"/>
      <c r="F43" s="4"/>
      <c r="G43" s="4"/>
    </row>
    <row r="44" ht="15.75" customHeight="1">
      <c r="A44" s="4"/>
      <c r="B44" s="4"/>
      <c r="C44" s="4"/>
      <c r="D44" s="4"/>
      <c r="E44" s="4"/>
      <c r="F44" s="4"/>
      <c r="G44" s="4"/>
    </row>
    <row r="45" ht="15.75" customHeight="1">
      <c r="A45" s="4"/>
      <c r="B45" s="4"/>
      <c r="C45" s="4"/>
      <c r="D45" s="4"/>
      <c r="E45" s="4"/>
      <c r="F45" s="4"/>
      <c r="G45" s="4"/>
    </row>
    <row r="46" ht="15.75" customHeight="1">
      <c r="A46" s="4"/>
      <c r="B46" s="4"/>
      <c r="C46" s="4"/>
      <c r="D46" s="4"/>
      <c r="E46" s="4"/>
      <c r="F46" s="4"/>
      <c r="G46" s="4"/>
    </row>
    <row r="47" ht="15.75" customHeight="1">
      <c r="A47" s="4"/>
      <c r="B47" s="4"/>
      <c r="C47" s="4"/>
      <c r="D47" s="4"/>
      <c r="E47" s="4"/>
      <c r="F47" s="4"/>
      <c r="G47" s="4"/>
    </row>
    <row r="48" ht="15.75" customHeight="1">
      <c r="A48" s="4"/>
      <c r="B48" s="4"/>
      <c r="C48" s="4"/>
      <c r="D48" s="4"/>
      <c r="E48" s="4"/>
      <c r="F48" s="4"/>
      <c r="G48" s="4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G1"/>
  </mergeCells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30.0"/>
    <col customWidth="1" min="3" max="5" width="14.0"/>
    <col customWidth="1" min="6" max="26" width="8.71"/>
  </cols>
  <sheetData>
    <row r="1">
      <c r="A1" s="18" t="s">
        <v>33</v>
      </c>
    </row>
    <row r="3">
      <c r="A3" s="4"/>
      <c r="B3" s="5" t="s">
        <v>34</v>
      </c>
      <c r="C3" s="5" t="s">
        <v>35</v>
      </c>
      <c r="D3" s="6" t="s">
        <v>36</v>
      </c>
      <c r="E3" s="5" t="s">
        <v>37</v>
      </c>
      <c r="F3" s="4"/>
    </row>
    <row r="4">
      <c r="A4" s="4"/>
      <c r="B4" s="16" t="s">
        <v>38</v>
      </c>
      <c r="C4" s="4">
        <v>100.0</v>
      </c>
      <c r="D4" s="4">
        <v>24.0</v>
      </c>
      <c r="E4" s="4">
        <f t="shared" ref="E4:E11" si="1">C4-D4</f>
        <v>76</v>
      </c>
      <c r="F4" s="4"/>
    </row>
    <row r="5">
      <c r="A5" s="4"/>
      <c r="B5" s="16" t="s">
        <v>39</v>
      </c>
      <c r="C5" s="4">
        <v>0.0</v>
      </c>
      <c r="D5" s="4">
        <v>0.0</v>
      </c>
      <c r="E5" s="4">
        <f t="shared" si="1"/>
        <v>0</v>
      </c>
      <c r="F5" s="4"/>
    </row>
    <row r="6">
      <c r="A6" s="4"/>
      <c r="B6" s="16" t="s">
        <v>40</v>
      </c>
      <c r="C6" s="4">
        <v>4.0</v>
      </c>
      <c r="D6" s="4">
        <v>0.0</v>
      </c>
      <c r="E6" s="4">
        <f t="shared" si="1"/>
        <v>4</v>
      </c>
      <c r="F6" s="4"/>
    </row>
    <row r="7">
      <c r="A7" s="4"/>
      <c r="B7" s="16" t="s">
        <v>41</v>
      </c>
      <c r="C7" s="4">
        <v>4.0</v>
      </c>
      <c r="D7" s="4">
        <v>0.0</v>
      </c>
      <c r="E7" s="4">
        <f t="shared" si="1"/>
        <v>4</v>
      </c>
      <c r="F7" s="4"/>
    </row>
    <row r="8">
      <c r="A8" s="4"/>
      <c r="B8" s="16" t="s">
        <v>42</v>
      </c>
      <c r="C8" s="4">
        <v>0.0</v>
      </c>
      <c r="D8" s="4">
        <v>0.0</v>
      </c>
      <c r="E8" s="4">
        <f t="shared" si="1"/>
        <v>0</v>
      </c>
      <c r="F8" s="4"/>
    </row>
    <row r="9">
      <c r="A9" s="4"/>
      <c r="B9" s="16" t="s">
        <v>43</v>
      </c>
      <c r="C9" s="4">
        <v>8.0</v>
      </c>
      <c r="D9" s="4">
        <v>0.0</v>
      </c>
      <c r="E9" s="4">
        <f t="shared" si="1"/>
        <v>8</v>
      </c>
      <c r="F9" s="4"/>
    </row>
    <row r="10">
      <c r="A10" s="4"/>
      <c r="B10" s="16" t="s">
        <v>44</v>
      </c>
      <c r="C10" s="4">
        <v>0.0</v>
      </c>
      <c r="D10" s="4">
        <v>0.0</v>
      </c>
      <c r="E10" s="4">
        <f t="shared" si="1"/>
        <v>0</v>
      </c>
      <c r="F10" s="4"/>
    </row>
    <row r="11">
      <c r="A11" s="4"/>
      <c r="B11" s="16" t="s">
        <v>45</v>
      </c>
      <c r="C11" s="4">
        <v>8.0</v>
      </c>
      <c r="D11" s="4">
        <v>8.0</v>
      </c>
      <c r="E11" s="4">
        <f t="shared" si="1"/>
        <v>0</v>
      </c>
      <c r="F11" s="4"/>
    </row>
    <row r="15">
      <c r="A15" s="18" t="s">
        <v>46</v>
      </c>
    </row>
    <row r="17">
      <c r="B17" s="5" t="s">
        <v>47</v>
      </c>
      <c r="C17" s="5" t="s">
        <v>1</v>
      </c>
      <c r="D17" s="6" t="s">
        <v>48</v>
      </c>
      <c r="E17" s="6" t="s">
        <v>49</v>
      </c>
    </row>
    <row r="18">
      <c r="B18" s="15" t="s">
        <v>50</v>
      </c>
      <c r="C18" s="4">
        <v>1.0</v>
      </c>
      <c r="D18" s="4">
        <v>155.0</v>
      </c>
      <c r="E18" s="4">
        <f t="shared" ref="E18:E21" si="2">C18*D18</f>
        <v>155</v>
      </c>
    </row>
    <row r="19">
      <c r="B19" s="15" t="s">
        <v>51</v>
      </c>
      <c r="C19" s="4">
        <v>1.0</v>
      </c>
      <c r="D19" s="4">
        <v>34.0</v>
      </c>
      <c r="E19" s="4">
        <f t="shared" si="2"/>
        <v>34</v>
      </c>
    </row>
    <row r="20">
      <c r="B20" s="15" t="s">
        <v>52</v>
      </c>
      <c r="C20" s="4">
        <v>1.0</v>
      </c>
      <c r="D20" s="4">
        <v>53.0</v>
      </c>
      <c r="E20" s="4">
        <f t="shared" si="2"/>
        <v>53</v>
      </c>
    </row>
    <row r="21" ht="15.75" customHeight="1">
      <c r="B21" s="15" t="s">
        <v>53</v>
      </c>
      <c r="C21" s="4">
        <v>1.0</v>
      </c>
      <c r="D21" s="4">
        <v>18.0</v>
      </c>
      <c r="E21" s="4">
        <f t="shared" si="2"/>
        <v>18</v>
      </c>
    </row>
    <row r="22" ht="15.75" customHeight="1">
      <c r="B22" s="4"/>
      <c r="C22" s="4"/>
      <c r="D22" s="4"/>
      <c r="E22" s="4"/>
    </row>
    <row r="23" ht="15.75" customHeight="1">
      <c r="B23" s="8" t="s">
        <v>54</v>
      </c>
      <c r="C23" s="4"/>
      <c r="D23" s="4"/>
      <c r="E23" s="4">
        <f>SUM(E15:E22)</f>
        <v>260</v>
      </c>
    </row>
    <row r="24" ht="15.75" customHeight="1">
      <c r="B24" s="8" t="s">
        <v>55</v>
      </c>
      <c r="C24" s="4"/>
      <c r="D24" s="4"/>
      <c r="E24" s="4">
        <f>ROUNDUP(E23/18,0)</f>
        <v>15</v>
      </c>
    </row>
    <row r="25" ht="15.75" customHeight="1">
      <c r="B25" s="4"/>
      <c r="C25" s="4"/>
      <c r="D25" s="4"/>
      <c r="E25" s="4"/>
    </row>
    <row r="26" ht="15.75" customHeight="1">
      <c r="B26" s="4"/>
      <c r="C26" s="4"/>
      <c r="D26" s="4"/>
      <c r="E26" s="4"/>
    </row>
    <row r="27" ht="15.75" customHeight="1">
      <c r="B27" s="4"/>
      <c r="C27" s="4"/>
      <c r="D27" s="4"/>
      <c r="E27" s="4"/>
    </row>
    <row r="28" ht="15.75" customHeight="1">
      <c r="B28" s="4"/>
      <c r="C28" s="4"/>
      <c r="D28" s="4"/>
      <c r="E28" s="4"/>
    </row>
    <row r="29" ht="15.75" customHeight="1">
      <c r="B29" s="4"/>
      <c r="C29" s="4"/>
      <c r="D29" s="4"/>
      <c r="E29" s="4"/>
    </row>
    <row r="30" ht="15.75" customHeight="1">
      <c r="B30" s="4"/>
      <c r="C30" s="4"/>
      <c r="D30" s="4"/>
      <c r="E30" s="4"/>
    </row>
    <row r="31" ht="15.75" customHeight="1">
      <c r="B31" s="4"/>
      <c r="C31" s="4"/>
      <c r="D31" s="4"/>
      <c r="E31" s="4"/>
    </row>
    <row r="32" ht="15.75" customHeight="1">
      <c r="B32" s="4"/>
      <c r="C32" s="4"/>
      <c r="D32" s="4"/>
      <c r="E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A15:F15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2019-07-25T09:31:25Z</dcterms:created>
  <dc:creator>Loxone</dc:creator>
</cp:coreProperties>
</file>