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oxonaut\Downloads\"/>
    </mc:Choice>
  </mc:AlternateContent>
  <xr:revisionPtr revIDLastSave="0" documentId="13_ncr:1_{2201426F-341C-4282-AD5A-16700F73AC5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a komponentów" sheetId="1" r:id="rId1"/>
    <sheet name="Lista części według kategorii" sheetId="2" r:id="rId2"/>
    <sheet name="Lista wg pomieszczeń" sheetId="3" r:id="rId3"/>
    <sheet name="Zajętość" sheetId="4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6" i="2"/>
  <c r="E7" i="2"/>
  <c r="E8" i="2"/>
  <c r="E9" i="2"/>
  <c r="E10" i="2"/>
  <c r="E11" i="2"/>
  <c r="E14" i="2"/>
  <c r="E20" i="2"/>
  <c r="E23" i="2"/>
  <c r="E26" i="2"/>
  <c r="E31" i="2"/>
  <c r="E32" i="2"/>
  <c r="E35" i="2"/>
  <c r="F5" i="3"/>
  <c r="F6" i="3"/>
  <c r="F7" i="3"/>
  <c r="F8" i="3"/>
  <c r="F9" i="3"/>
  <c r="F10" i="3"/>
  <c r="F13" i="3"/>
  <c r="F17" i="3"/>
  <c r="F18" i="3"/>
  <c r="F22" i="3"/>
  <c r="F23" i="3"/>
  <c r="F24" i="3"/>
  <c r="F25" i="3"/>
  <c r="F26" i="3"/>
  <c r="F30" i="3"/>
  <c r="F31" i="3"/>
  <c r="F32" i="3"/>
  <c r="F33" i="3"/>
  <c r="F38" i="3"/>
  <c r="F39" i="3"/>
  <c r="F40" i="3"/>
  <c r="F41" i="3"/>
  <c r="F46" i="3"/>
  <c r="F47" i="3"/>
  <c r="F48" i="3"/>
  <c r="F49" i="3"/>
  <c r="F54" i="3"/>
  <c r="F55" i="3"/>
  <c r="F56" i="3"/>
  <c r="F57" i="3"/>
  <c r="F62" i="3"/>
  <c r="F63" i="3"/>
  <c r="F64" i="3"/>
  <c r="F65" i="3"/>
  <c r="F69" i="3"/>
  <c r="F70" i="3"/>
  <c r="F71" i="3"/>
  <c r="F72" i="3"/>
  <c r="F73" i="3"/>
  <c r="E4" i="4"/>
  <c r="E5" i="4"/>
  <c r="E6" i="4"/>
  <c r="E7" i="4"/>
  <c r="E8" i="4"/>
  <c r="E9" i="4"/>
  <c r="E10" i="4"/>
  <c r="E11" i="4"/>
  <c r="E12" i="4"/>
  <c r="E19" i="4"/>
  <c r="E20" i="4"/>
  <c r="E27" i="4" s="1"/>
  <c r="E28" i="4" s="1"/>
  <c r="E21" i="4"/>
  <c r="E22" i="4"/>
  <c r="E23" i="4"/>
  <c r="E24" i="4"/>
  <c r="E25" i="4"/>
  <c r="F76" i="3" l="1"/>
  <c r="F77" i="3" s="1"/>
  <c r="F78" i="3" s="1"/>
  <c r="E38" i="2"/>
  <c r="E39" i="2" s="1"/>
  <c r="E19" i="1"/>
  <c r="E20" i="1" s="1"/>
  <c r="E40" i="2" l="1"/>
  <c r="E21" i="1"/>
</calcChain>
</file>

<file path=xl/sharedStrings.xml><?xml version="1.0" encoding="utf-8"?>
<sst xmlns="http://schemas.openxmlformats.org/spreadsheetml/2006/main" count="184" uniqueCount="81">
  <si>
    <t>Lista komponentów</t>
  </si>
  <si>
    <t>Szt.</t>
  </si>
  <si>
    <t>Nr art.</t>
  </si>
  <si>
    <t>Opis</t>
  </si>
  <si>
    <t>Cena za sztukę (netto)</t>
  </si>
  <si>
    <t>Razem</t>
  </si>
  <si>
    <t>Dimmer Extension</t>
  </si>
  <si>
    <t>Tree Extension</t>
  </si>
  <si>
    <t>Touch Tree biały</t>
  </si>
  <si>
    <t>Siłownik Tree</t>
  </si>
  <si>
    <t>RGBW 24V Dimmer Tree</t>
  </si>
  <si>
    <t>Stacja pogodowa Tree</t>
  </si>
  <si>
    <t>Spot LED WW biały</t>
  </si>
  <si>
    <t>Miniserver</t>
  </si>
  <si>
    <t>Nano 2 Relay Tree</t>
  </si>
  <si>
    <t>Czujnik obecności Tree biały</t>
  </si>
  <si>
    <t>Zasilacz 24V, 1,3A</t>
  </si>
  <si>
    <t>Zasilacz 24V, 4,2A</t>
  </si>
  <si>
    <t>Zasilacz 24V, 0,4A</t>
  </si>
  <si>
    <t>Razem bez VAT</t>
  </si>
  <si>
    <t>+ VAT</t>
  </si>
  <si>
    <t>Razem z VAT</t>
  </si>
  <si>
    <t>Zastrzegamy sobie prawo do zmiany cen (26-07-2021)</t>
  </si>
  <si>
    <t>Lista części według kategorii</t>
  </si>
  <si>
    <t>Ogólna kategoria</t>
  </si>
  <si>
    <t>%</t>
  </si>
  <si>
    <t>Automatyzacja</t>
  </si>
  <si>
    <t>Elementy obsługowe</t>
  </si>
  <si>
    <t>Dodatkowa opłata Touch Pure Tree biały</t>
  </si>
  <si>
    <t>Dodatkowa opłata Touch Nightlight Air</t>
  </si>
  <si>
    <t>Dodatkowa opłata Touch &amp; Grill Air</t>
  </si>
  <si>
    <t>Zacienianie</t>
  </si>
  <si>
    <t>Klimat</t>
  </si>
  <si>
    <t>Czujnik ruchu / czujnik obecności</t>
  </si>
  <si>
    <t>Oświetlenie</t>
  </si>
  <si>
    <t>Wolne wyjście cyfrowe (5A)</t>
  </si>
  <si>
    <t>Wolne ściemniane wyjście</t>
  </si>
  <si>
    <t>Akcesoria</t>
  </si>
  <si>
    <t>Lista wg pomieszczeń</t>
  </si>
  <si>
    <t>Zastosowanie</t>
  </si>
  <si>
    <t>Całkowita powierzchnia</t>
  </si>
  <si>
    <t>Funkcje centralne</t>
  </si>
  <si>
    <t>Garaż</t>
  </si>
  <si>
    <t>Światło sufitowe</t>
  </si>
  <si>
    <t>Drzwi</t>
  </si>
  <si>
    <t>Sufit</t>
  </si>
  <si>
    <t>Korytarz</t>
  </si>
  <si>
    <t>Kuchnia</t>
  </si>
  <si>
    <t>Światło sufitowe - Sufit</t>
  </si>
  <si>
    <t>Pokój dziecięcy</t>
  </si>
  <si>
    <t>Pokój dziecięcy 2</t>
  </si>
  <si>
    <t>Salon</t>
  </si>
  <si>
    <t>Sypialnia</t>
  </si>
  <si>
    <t>Łazienka</t>
  </si>
  <si>
    <t>Obłożenie IO</t>
  </si>
  <si>
    <t>Typ</t>
  </si>
  <si>
    <t>Dostępne</t>
  </si>
  <si>
    <t>Wymagane</t>
  </si>
  <si>
    <t>Rezerwa</t>
  </si>
  <si>
    <t>Urządzenia Tree</t>
  </si>
  <si>
    <t>Urządzenia Air</t>
  </si>
  <si>
    <t>Analogowe wyjścia</t>
  </si>
  <si>
    <t>Analogowe wejścia</t>
  </si>
  <si>
    <t>Wyjścia ściemniacza</t>
  </si>
  <si>
    <t>Wejścia cyfrowe</t>
  </si>
  <si>
    <t>Wyjścia cyfrowe 16A</t>
  </si>
  <si>
    <t>Wyjścia cyfrowe 5A</t>
  </si>
  <si>
    <t>Kanały audio</t>
  </si>
  <si>
    <t>Zapotrzebowanie na miejsce w rozdzielnicy</t>
  </si>
  <si>
    <t>Produkt</t>
  </si>
  <si>
    <t>Zapotrzebowanie na miejsce [mm]</t>
  </si>
  <si>
    <t>Razem [mm]</t>
  </si>
  <si>
    <t>Dimmer Extension (9 TE)</t>
  </si>
  <si>
    <t>Tree Extension (2 TE)</t>
  </si>
  <si>
    <t>RGBW 24V Dimmer Tree (2 TE)</t>
  </si>
  <si>
    <t>Miniserver (9 TE)</t>
  </si>
  <si>
    <t>Zasilacz 24V, 1,3A (3 TE)</t>
  </si>
  <si>
    <t>Zasilacz 24V, 4,2A (6 TE)</t>
  </si>
  <si>
    <t>Zasilacz 24V, 0,4A (2 TE)</t>
  </si>
  <si>
    <t>Zapotrzebowanie na miejsce w mm</t>
  </si>
  <si>
    <t>Całkowite zapotrzebowanie na miejsce wyrażone w modułach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</si>
</sst>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&quot;zł&quot;\ * #,##0.00_-;\-&quot;zł&quot;\ * #,##0.00_-;_-&quot;zł&quot;\ * &quot;-&quot;??_-;_-@_-"/>
  </numFmts>
  <fonts count="6" x14ac:knownFonts="1">
    <font>
      <sz val="11"/>
      <color theme="1"/>
      <name val="Calibri"/>
      <charset val="204"/>
    </font>
    <font>
      <b/>
      <sz val="11"/>
      <color theme="1"/>
      <name val="Calibri"/>
      <charset val="204"/>
    </font>
    <font>
      <b/>
      <sz val="24"/>
      <color theme="1"/>
      <name val="Calibri"/>
      <charset val="204"/>
    </font>
    <font>
      <b/>
      <sz val="13"/>
      <color theme="1"/>
      <name val="Calibri"/>
      <charset val="204"/>
    </font>
    <font>
      <sz val="8"/>
      <color theme="1"/>
      <name val="Calibri"/>
      <charset val="204"/>
    </font>
    <font>
      <sz val="11"/>
      <color rgb="FFC8C8C8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rgb="FF69C350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9" fontId="0" fillId="0" borderId="0" xfId="0" applyNumberFormat="1"/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5" fontId="0" fillId="0" borderId="0" xfId="0" applyNumberFormat="1"/>
    <xf numFmtId="165" fontId="0" fillId="0" borderId="2" xfId="0" applyNumberFormat="1" applyBorder="1"/>
    <xf numFmtId="165" fontId="1" fillId="2" borderId="0" xfId="0" applyNumberFormat="1" applyFont="1" applyFill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0" xfId="0" applyFont="1"/>
    <xf numFmtId="0" fontId="5" fillId="0" borderId="1" xfId="0" applyFont="1" applyBorder="1" applyAlignment="1">
      <alignment horizontal="right"/>
    </xf>
    <xf numFmtId="165" fontId="5" fillId="0" borderId="0" xfId="0" applyNumberFormat="1" applyFont="1"/>
    <xf numFmtId="0" fontId="2" fillId="2" borderId="0" xfId="0" applyFont="1" applyFill="1" applyAlignment="1">
      <alignment horizontal="center" vertical="center" wrapText="1"/>
    </xf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0" fontId="3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2"/>
  <sheetViews>
    <sheetView showGridLines="0" tabSelected="1" topLeftCell="A7" workbookViewId="0">
      <selection activeCell="G21" sqref="G21"/>
    </sheetView>
  </sheetViews>
  <sheetFormatPr defaultRowHeight="14.5" x14ac:dyDescent="0.35"/>
  <cols>
    <col min="1" max="1" width="8"/>
    <col min="2" max="2" width="10"/>
    <col min="3" max="3" width="42"/>
    <col min="4" max="5" width="17"/>
  </cols>
  <sheetData>
    <row r="1" spans="1:5" ht="40" customHeight="1" x14ac:dyDescent="0.35">
      <c r="A1" s="19" t="s">
        <v>0</v>
      </c>
      <c r="B1" s="20"/>
      <c r="C1" s="20"/>
      <c r="D1" s="20"/>
      <c r="E1" s="20"/>
    </row>
    <row r="3" spans="1:5" ht="32" customHeight="1" x14ac:dyDescent="0.35">
      <c r="A3" s="6" t="s">
        <v>1</v>
      </c>
      <c r="B3" s="5" t="s">
        <v>2</v>
      </c>
      <c r="C3" s="5" t="s">
        <v>3</v>
      </c>
      <c r="D3" s="5" t="s">
        <v>4</v>
      </c>
      <c r="E3" s="7" t="s">
        <v>5</v>
      </c>
    </row>
    <row r="4" spans="1:5" x14ac:dyDescent="0.35">
      <c r="A4" s="1">
        <v>1</v>
      </c>
      <c r="B4">
        <v>100029</v>
      </c>
      <c r="C4" t="s">
        <v>6</v>
      </c>
      <c r="D4" s="8">
        <v>1875.84</v>
      </c>
      <c r="E4" s="9">
        <f t="shared" ref="E4:E16" si="0">A4*D4</f>
        <v>1875.84</v>
      </c>
    </row>
    <row r="5" spans="1:5" x14ac:dyDescent="0.35">
      <c r="A5" s="1">
        <v>1</v>
      </c>
      <c r="B5">
        <v>100218</v>
      </c>
      <c r="C5" t="s">
        <v>7</v>
      </c>
      <c r="D5" s="8">
        <v>414.54</v>
      </c>
      <c r="E5" s="9">
        <f t="shared" si="0"/>
        <v>414.54</v>
      </c>
    </row>
    <row r="6" spans="1:5" x14ac:dyDescent="0.35">
      <c r="A6" s="1">
        <v>8</v>
      </c>
      <c r="B6">
        <v>100221</v>
      </c>
      <c r="C6" t="s">
        <v>8</v>
      </c>
      <c r="D6" s="8">
        <v>346.68</v>
      </c>
      <c r="E6" s="9">
        <f t="shared" si="0"/>
        <v>2773.44</v>
      </c>
    </row>
    <row r="7" spans="1:5" x14ac:dyDescent="0.35">
      <c r="A7" s="1">
        <v>8</v>
      </c>
      <c r="B7">
        <v>100225</v>
      </c>
      <c r="C7" t="s">
        <v>9</v>
      </c>
      <c r="D7" s="8">
        <v>329.13</v>
      </c>
      <c r="E7" s="9">
        <f t="shared" si="0"/>
        <v>2633.04</v>
      </c>
    </row>
    <row r="8" spans="1:5" x14ac:dyDescent="0.35">
      <c r="A8" s="1">
        <v>2</v>
      </c>
      <c r="B8">
        <v>100239</v>
      </c>
      <c r="C8" t="s">
        <v>10</v>
      </c>
      <c r="D8" s="8">
        <v>300.98</v>
      </c>
      <c r="E8" s="9">
        <f t="shared" si="0"/>
        <v>601.96</v>
      </c>
    </row>
    <row r="9" spans="1:5" x14ac:dyDescent="0.35">
      <c r="A9" s="1">
        <v>1</v>
      </c>
      <c r="B9">
        <v>100246</v>
      </c>
      <c r="C9" t="s">
        <v>11</v>
      </c>
      <c r="D9" s="8">
        <v>1954.54</v>
      </c>
      <c r="E9" s="9">
        <f t="shared" si="0"/>
        <v>1954.54</v>
      </c>
    </row>
    <row r="10" spans="1:5" x14ac:dyDescent="0.35">
      <c r="A10" s="1">
        <v>7</v>
      </c>
      <c r="B10">
        <v>100327</v>
      </c>
      <c r="C10" t="s">
        <v>12</v>
      </c>
      <c r="D10" s="8">
        <v>182.17</v>
      </c>
      <c r="E10" s="9">
        <f t="shared" si="0"/>
        <v>1275.1899999999998</v>
      </c>
    </row>
    <row r="11" spans="1:5" x14ac:dyDescent="0.35">
      <c r="A11" s="1">
        <v>1</v>
      </c>
      <c r="B11">
        <v>100335</v>
      </c>
      <c r="C11" t="s">
        <v>13</v>
      </c>
      <c r="D11" s="8">
        <v>2502.27</v>
      </c>
      <c r="E11" s="9">
        <f t="shared" si="0"/>
        <v>2502.27</v>
      </c>
    </row>
    <row r="12" spans="1:5" x14ac:dyDescent="0.35">
      <c r="A12" s="1">
        <v>5</v>
      </c>
      <c r="B12">
        <v>100395</v>
      </c>
      <c r="C12" t="s">
        <v>14</v>
      </c>
      <c r="D12" s="8">
        <v>362.13</v>
      </c>
      <c r="E12" s="9">
        <f t="shared" si="0"/>
        <v>1810.65</v>
      </c>
    </row>
    <row r="13" spans="1:5" x14ac:dyDescent="0.35">
      <c r="A13" s="1">
        <v>8</v>
      </c>
      <c r="B13">
        <v>100422</v>
      </c>
      <c r="C13" t="s">
        <v>15</v>
      </c>
      <c r="D13" s="8">
        <v>374.32</v>
      </c>
      <c r="E13" s="9">
        <f t="shared" si="0"/>
        <v>2994.56</v>
      </c>
    </row>
    <row r="14" spans="1:5" x14ac:dyDescent="0.35">
      <c r="A14" s="1">
        <v>1</v>
      </c>
      <c r="B14">
        <v>200001</v>
      </c>
      <c r="C14" t="s">
        <v>16</v>
      </c>
      <c r="D14" s="8">
        <v>180.18</v>
      </c>
      <c r="E14" s="9">
        <f t="shared" si="0"/>
        <v>180.18</v>
      </c>
    </row>
    <row r="15" spans="1:5" x14ac:dyDescent="0.35">
      <c r="A15" s="1">
        <v>1</v>
      </c>
      <c r="B15">
        <v>200002</v>
      </c>
      <c r="C15" t="s">
        <v>17</v>
      </c>
      <c r="D15" s="8">
        <v>280.45</v>
      </c>
      <c r="E15" s="9">
        <f t="shared" si="0"/>
        <v>280.45</v>
      </c>
    </row>
    <row r="16" spans="1:5" x14ac:dyDescent="0.35">
      <c r="A16" s="1">
        <v>1</v>
      </c>
      <c r="B16">
        <v>200143</v>
      </c>
      <c r="C16" t="s">
        <v>18</v>
      </c>
      <c r="D16" s="8">
        <v>135.18</v>
      </c>
      <c r="E16" s="9">
        <f t="shared" si="0"/>
        <v>135.18</v>
      </c>
    </row>
    <row r="17" spans="1:5" x14ac:dyDescent="0.35">
      <c r="A17" s="14"/>
      <c r="B17" s="13"/>
      <c r="C17" s="13"/>
      <c r="D17" s="13"/>
      <c r="E17" s="15"/>
    </row>
    <row r="19" spans="1:5" x14ac:dyDescent="0.35">
      <c r="C19" t="s">
        <v>19</v>
      </c>
      <c r="E19" s="8">
        <f>SUM(E2:E16)</f>
        <v>19431.840000000004</v>
      </c>
    </row>
    <row r="20" spans="1:5" x14ac:dyDescent="0.35">
      <c r="C20" t="s">
        <v>20</v>
      </c>
      <c r="D20" s="3">
        <v>0.23</v>
      </c>
      <c r="E20" s="8">
        <f>D20*E19</f>
        <v>4469.3232000000007</v>
      </c>
    </row>
    <row r="21" spans="1:5" ht="25" customHeight="1" x14ac:dyDescent="0.35">
      <c r="A21" s="4"/>
      <c r="B21" s="4"/>
      <c r="C21" s="4" t="s">
        <v>21</v>
      </c>
      <c r="D21" s="4"/>
      <c r="E21" s="10">
        <f>SUM(E19:E20)</f>
        <v>23901.163200000003</v>
      </c>
    </row>
    <row r="22" spans="1:5" x14ac:dyDescent="0.35">
      <c r="A22" s="12" t="s">
        <v>22</v>
      </c>
    </row>
  </sheetData>
  <autoFilter ref="A3:E16" xr:uid="{292F37F3-78A2-4DDE-8708-9B50AD752FD0}"/>
  <mergeCells count="1">
    <mergeCell ref="A1:E1"/>
  </mergeCells>
  <pageMargins left="0.7" right="0.7" top="0.75" bottom="0.75" header="0.3" footer="0.3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1"/>
  <sheetViews>
    <sheetView showGridLines="0" topLeftCell="A22" workbookViewId="0">
      <selection activeCell="K35" sqref="K35"/>
    </sheetView>
  </sheetViews>
  <sheetFormatPr defaultRowHeight="14.5" x14ac:dyDescent="0.35"/>
  <cols>
    <col min="1" max="1" width="8"/>
    <col min="2" max="2" width="10"/>
    <col min="3" max="3" width="42"/>
    <col min="4" max="6" width="17"/>
    <col min="7" max="7" width="8"/>
  </cols>
  <sheetData>
    <row r="1" spans="1:7" ht="40" customHeight="1" x14ac:dyDescent="0.35">
      <c r="A1" s="19" t="s">
        <v>23</v>
      </c>
      <c r="B1" s="20"/>
      <c r="C1" s="20"/>
      <c r="D1" s="20"/>
      <c r="E1" s="20"/>
      <c r="F1" s="20"/>
      <c r="G1" s="20"/>
    </row>
    <row r="3" spans="1:7" ht="32" customHeight="1" x14ac:dyDescent="0.35">
      <c r="A3" s="6" t="s">
        <v>1</v>
      </c>
      <c r="B3" s="5" t="s">
        <v>2</v>
      </c>
      <c r="C3" s="5" t="s">
        <v>3</v>
      </c>
      <c r="D3" s="5" t="s">
        <v>4</v>
      </c>
      <c r="E3" s="7" t="s">
        <v>5</v>
      </c>
      <c r="F3" s="4" t="s">
        <v>24</v>
      </c>
      <c r="G3" s="4" t="s">
        <v>25</v>
      </c>
    </row>
    <row r="4" spans="1:7" x14ac:dyDescent="0.35">
      <c r="A4" s="1"/>
      <c r="B4" s="11"/>
      <c r="C4" s="11"/>
      <c r="D4" s="11"/>
      <c r="E4" s="2"/>
    </row>
    <row r="5" spans="1:7" x14ac:dyDescent="0.35">
      <c r="A5" s="21" t="s">
        <v>26</v>
      </c>
      <c r="B5" s="20"/>
      <c r="C5" s="20"/>
      <c r="D5" s="20"/>
      <c r="E5" s="22"/>
    </row>
    <row r="6" spans="1:7" x14ac:dyDescent="0.35">
      <c r="A6" s="1">
        <v>1</v>
      </c>
      <c r="B6">
        <v>100029</v>
      </c>
      <c r="C6" t="s">
        <v>6</v>
      </c>
      <c r="D6" s="8">
        <v>1875.84</v>
      </c>
      <c r="E6" s="9">
        <f t="shared" ref="E6:E11" si="0">A6*D6</f>
        <v>1875.84</v>
      </c>
    </row>
    <row r="7" spans="1:7" x14ac:dyDescent="0.35">
      <c r="A7" s="1">
        <v>1</v>
      </c>
      <c r="B7">
        <v>100218</v>
      </c>
      <c r="C7" t="s">
        <v>7</v>
      </c>
      <c r="D7" s="8">
        <v>414.54</v>
      </c>
      <c r="E7" s="9">
        <f t="shared" si="0"/>
        <v>414.54</v>
      </c>
    </row>
    <row r="8" spans="1:7" x14ac:dyDescent="0.35">
      <c r="A8" s="1">
        <v>1</v>
      </c>
      <c r="B8">
        <v>100335</v>
      </c>
      <c r="C8" t="s">
        <v>13</v>
      </c>
      <c r="D8" s="8">
        <v>2502.27</v>
      </c>
      <c r="E8" s="9">
        <f t="shared" si="0"/>
        <v>2502.27</v>
      </c>
    </row>
    <row r="9" spans="1:7" x14ac:dyDescent="0.35">
      <c r="A9" s="1">
        <v>1</v>
      </c>
      <c r="B9">
        <v>200001</v>
      </c>
      <c r="C9" t="s">
        <v>16</v>
      </c>
      <c r="D9" s="8">
        <v>180.18</v>
      </c>
      <c r="E9" s="9">
        <f t="shared" si="0"/>
        <v>180.18</v>
      </c>
    </row>
    <row r="10" spans="1:7" x14ac:dyDescent="0.35">
      <c r="A10" s="1">
        <v>1</v>
      </c>
      <c r="B10">
        <v>200002</v>
      </c>
      <c r="C10" t="s">
        <v>17</v>
      </c>
      <c r="D10" s="8">
        <v>280.45</v>
      </c>
      <c r="E10" s="9">
        <f t="shared" si="0"/>
        <v>280.45</v>
      </c>
    </row>
    <row r="11" spans="1:7" x14ac:dyDescent="0.35">
      <c r="A11" s="1">
        <v>1</v>
      </c>
      <c r="B11">
        <v>200143</v>
      </c>
      <c r="C11" t="s">
        <v>18</v>
      </c>
      <c r="D11" s="8">
        <v>135.18</v>
      </c>
      <c r="E11" s="9">
        <f t="shared" si="0"/>
        <v>135.18</v>
      </c>
      <c r="F11" s="8">
        <v>5186.2</v>
      </c>
      <c r="G11" s="3">
        <v>0.27729999999999999</v>
      </c>
    </row>
    <row r="12" spans="1:7" x14ac:dyDescent="0.35">
      <c r="A12" s="1"/>
      <c r="B12" s="11"/>
      <c r="C12" s="11"/>
      <c r="D12" s="11"/>
      <c r="E12" s="2"/>
    </row>
    <row r="13" spans="1:7" x14ac:dyDescent="0.35">
      <c r="A13" s="21" t="s">
        <v>27</v>
      </c>
      <c r="B13" s="20"/>
      <c r="C13" s="20"/>
      <c r="D13" s="20"/>
      <c r="E13" s="22"/>
    </row>
    <row r="14" spans="1:7" x14ac:dyDescent="0.35">
      <c r="A14" s="1">
        <v>8</v>
      </c>
      <c r="B14">
        <v>100221</v>
      </c>
      <c r="C14" t="s">
        <v>8</v>
      </c>
      <c r="D14" s="8">
        <v>346.68</v>
      </c>
      <c r="E14" s="9">
        <f>A14*D14</f>
        <v>2773.44</v>
      </c>
    </row>
    <row r="15" spans="1:7" x14ac:dyDescent="0.35">
      <c r="A15" s="17">
        <v>1</v>
      </c>
      <c r="B15" s="16">
        <v>100461</v>
      </c>
      <c r="C15" s="16" t="s">
        <v>28</v>
      </c>
      <c r="D15" s="18">
        <v>386.86</v>
      </c>
      <c r="E15" s="9"/>
    </row>
    <row r="16" spans="1:7" x14ac:dyDescent="0.35">
      <c r="A16" s="17">
        <v>1</v>
      </c>
      <c r="B16" s="16">
        <v>100476</v>
      </c>
      <c r="C16" s="16" t="s">
        <v>29</v>
      </c>
      <c r="D16" s="18">
        <v>539.15</v>
      </c>
      <c r="E16" s="9"/>
    </row>
    <row r="17" spans="1:7" x14ac:dyDescent="0.35">
      <c r="A17" s="17">
        <v>1</v>
      </c>
      <c r="B17" s="16">
        <v>100341</v>
      </c>
      <c r="C17" s="16" t="s">
        <v>30</v>
      </c>
      <c r="D17" s="18">
        <v>733.32</v>
      </c>
      <c r="E17" s="9"/>
      <c r="F17" s="8">
        <v>2669.36</v>
      </c>
      <c r="G17" s="3">
        <v>0.14272699999999999</v>
      </c>
    </row>
    <row r="18" spans="1:7" x14ac:dyDescent="0.35">
      <c r="A18" s="1"/>
      <c r="B18" s="11"/>
      <c r="C18" s="11"/>
      <c r="D18" s="11"/>
      <c r="E18" s="2"/>
    </row>
    <row r="19" spans="1:7" x14ac:dyDescent="0.35">
      <c r="A19" s="21" t="s">
        <v>31</v>
      </c>
      <c r="B19" s="20"/>
      <c r="C19" s="20"/>
      <c r="D19" s="20"/>
      <c r="E19" s="22"/>
    </row>
    <row r="20" spans="1:7" x14ac:dyDescent="0.35">
      <c r="A20" s="1">
        <v>5</v>
      </c>
      <c r="B20">
        <v>100395</v>
      </c>
      <c r="C20" t="s">
        <v>14</v>
      </c>
      <c r="D20" s="8">
        <v>362.13</v>
      </c>
      <c r="E20" s="9">
        <f>A20*D20</f>
        <v>1810.65</v>
      </c>
      <c r="F20" s="8">
        <v>1742.7</v>
      </c>
      <c r="G20" s="3">
        <v>9.3180100000000002E-2</v>
      </c>
    </row>
    <row r="21" spans="1:7" x14ac:dyDescent="0.35">
      <c r="A21" s="1"/>
      <c r="B21" s="11"/>
      <c r="C21" s="11"/>
      <c r="D21" s="11"/>
      <c r="E21" s="2"/>
    </row>
    <row r="22" spans="1:7" x14ac:dyDescent="0.35">
      <c r="A22" s="21" t="s">
        <v>32</v>
      </c>
      <c r="B22" s="20"/>
      <c r="C22" s="20"/>
      <c r="D22" s="20"/>
      <c r="E22" s="22"/>
    </row>
    <row r="23" spans="1:7" x14ac:dyDescent="0.35">
      <c r="A23" s="1">
        <v>8</v>
      </c>
      <c r="B23">
        <v>100225</v>
      </c>
      <c r="C23" t="s">
        <v>9</v>
      </c>
      <c r="D23" s="8">
        <v>329.13</v>
      </c>
      <c r="E23" s="9">
        <f>A23*D23</f>
        <v>2633.04</v>
      </c>
      <c r="F23" s="8">
        <v>2534.2399999999998</v>
      </c>
      <c r="G23" s="3">
        <v>0.13550300000000001</v>
      </c>
    </row>
    <row r="24" spans="1:7" x14ac:dyDescent="0.35">
      <c r="A24" s="1"/>
      <c r="B24" s="11"/>
      <c r="C24" s="11"/>
      <c r="D24" s="11"/>
      <c r="E24" s="2"/>
    </row>
    <row r="25" spans="1:7" x14ac:dyDescent="0.35">
      <c r="A25" s="21" t="s">
        <v>33</v>
      </c>
      <c r="B25" s="20"/>
      <c r="C25" s="20"/>
      <c r="D25" s="20"/>
      <c r="E25" s="22"/>
    </row>
    <row r="26" spans="1:7" x14ac:dyDescent="0.35">
      <c r="A26" s="1">
        <v>8</v>
      </c>
      <c r="B26">
        <v>100422</v>
      </c>
      <c r="C26" t="s">
        <v>15</v>
      </c>
      <c r="D26" s="8">
        <v>374.32</v>
      </c>
      <c r="E26" s="9">
        <f>A26*D26</f>
        <v>2994.56</v>
      </c>
      <c r="F26" s="8">
        <v>2882.16</v>
      </c>
      <c r="G26" s="3">
        <v>0.15410599999999999</v>
      </c>
    </row>
    <row r="27" spans="1:7" x14ac:dyDescent="0.35">
      <c r="A27" s="1"/>
      <c r="B27" s="11"/>
      <c r="C27" s="11"/>
      <c r="D27" s="11"/>
      <c r="E27" s="2"/>
    </row>
    <row r="28" spans="1:7" x14ac:dyDescent="0.35">
      <c r="A28" s="21" t="s">
        <v>34</v>
      </c>
      <c r="B28" s="20"/>
      <c r="C28" s="20"/>
      <c r="D28" s="20"/>
      <c r="E28" s="22"/>
    </row>
    <row r="29" spans="1:7" x14ac:dyDescent="0.35">
      <c r="A29" s="1">
        <v>8</v>
      </c>
      <c r="C29" t="s">
        <v>35</v>
      </c>
      <c r="E29" s="2"/>
    </row>
    <row r="30" spans="1:7" x14ac:dyDescent="0.35">
      <c r="A30" s="1">
        <v>4</v>
      </c>
      <c r="C30" t="s">
        <v>36</v>
      </c>
      <c r="E30" s="2"/>
    </row>
    <row r="31" spans="1:7" x14ac:dyDescent="0.35">
      <c r="A31" s="1">
        <v>2</v>
      </c>
      <c r="B31">
        <v>100239</v>
      </c>
      <c r="C31" t="s">
        <v>10</v>
      </c>
      <c r="D31" s="8">
        <v>300.98</v>
      </c>
      <c r="E31" s="9">
        <f>A31*D31</f>
        <v>601.96</v>
      </c>
    </row>
    <row r="32" spans="1:7" x14ac:dyDescent="0.35">
      <c r="A32" s="1">
        <v>7</v>
      </c>
      <c r="B32">
        <v>100327</v>
      </c>
      <c r="C32" t="s">
        <v>12</v>
      </c>
      <c r="D32" s="8">
        <v>182.17</v>
      </c>
      <c r="E32" s="9">
        <f>A32*D32</f>
        <v>1275.1899999999998</v>
      </c>
      <c r="F32" s="8">
        <v>1806.67</v>
      </c>
      <c r="G32" s="3">
        <v>9.6600500000000006E-2</v>
      </c>
    </row>
    <row r="33" spans="1:7" x14ac:dyDescent="0.35">
      <c r="A33" s="1"/>
      <c r="B33" s="11"/>
      <c r="C33" s="11"/>
      <c r="D33" s="11"/>
      <c r="E33" s="2"/>
    </row>
    <row r="34" spans="1:7" x14ac:dyDescent="0.35">
      <c r="A34" s="21" t="s">
        <v>37</v>
      </c>
      <c r="B34" s="20"/>
      <c r="C34" s="20"/>
      <c r="D34" s="20"/>
      <c r="E34" s="22"/>
    </row>
    <row r="35" spans="1:7" x14ac:dyDescent="0.35">
      <c r="A35" s="1">
        <v>1</v>
      </c>
      <c r="B35">
        <v>100246</v>
      </c>
      <c r="C35" t="s">
        <v>11</v>
      </c>
      <c r="D35" s="8">
        <v>1954.54</v>
      </c>
      <c r="E35" s="9">
        <f>A35*D35</f>
        <v>1954.54</v>
      </c>
      <c r="F35" s="8">
        <v>1881.17</v>
      </c>
      <c r="G35" s="3">
        <v>0.10058400000000001</v>
      </c>
    </row>
    <row r="36" spans="1:7" x14ac:dyDescent="0.35">
      <c r="A36" s="14"/>
      <c r="B36" s="13"/>
      <c r="C36" s="13"/>
      <c r="D36" s="13"/>
      <c r="E36" s="15"/>
    </row>
    <row r="38" spans="1:7" x14ac:dyDescent="0.35">
      <c r="C38" t="s">
        <v>19</v>
      </c>
      <c r="E38" s="8">
        <f>SUM(E2:E35)</f>
        <v>19431.84</v>
      </c>
    </row>
    <row r="39" spans="1:7" x14ac:dyDescent="0.35">
      <c r="C39" t="s">
        <v>20</v>
      </c>
      <c r="D39" s="3">
        <v>0.23</v>
      </c>
      <c r="E39" s="8">
        <f>D39*E38</f>
        <v>4469.3231999999998</v>
      </c>
    </row>
    <row r="40" spans="1:7" ht="25" customHeight="1" x14ac:dyDescent="0.35">
      <c r="A40" s="4"/>
      <c r="B40" s="4"/>
      <c r="C40" s="4" t="s">
        <v>21</v>
      </c>
      <c r="D40" s="4"/>
      <c r="E40" s="10">
        <f>SUM(E38:E39)</f>
        <v>23901.163199999999</v>
      </c>
      <c r="F40" s="4"/>
      <c r="G40" s="4"/>
    </row>
    <row r="41" spans="1:7" x14ac:dyDescent="0.35">
      <c r="A41" s="12" t="s">
        <v>22</v>
      </c>
    </row>
  </sheetData>
  <mergeCells count="8">
    <mergeCell ref="A25:E25"/>
    <mergeCell ref="A28:E28"/>
    <mergeCell ref="A34:E34"/>
    <mergeCell ref="A1:G1"/>
    <mergeCell ref="A5:E5"/>
    <mergeCell ref="A13:E13"/>
    <mergeCell ref="A19:E19"/>
    <mergeCell ref="A22:E22"/>
  </mergeCells>
  <pageMargins left="0.7" right="0.7" top="0.75" bottom="0.75" header="0.3" footer="0.3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79"/>
  <sheetViews>
    <sheetView showGridLines="0" topLeftCell="A61" workbookViewId="0">
      <selection activeCell="G30" sqref="G30"/>
    </sheetView>
  </sheetViews>
  <sheetFormatPr defaultRowHeight="14.5" x14ac:dyDescent="0.35"/>
  <cols>
    <col min="1" max="1" width="8"/>
    <col min="2" max="2" width="10"/>
    <col min="3" max="3" width="42"/>
    <col min="4" max="4" width="40"/>
    <col min="5" max="7" width="17"/>
    <col min="8" max="8" width="8"/>
  </cols>
  <sheetData>
    <row r="1" spans="1:8" ht="40" customHeight="1" x14ac:dyDescent="0.35">
      <c r="A1" s="19" t="s">
        <v>38</v>
      </c>
      <c r="B1" s="20"/>
      <c r="C1" s="20"/>
      <c r="D1" s="20"/>
      <c r="E1" s="20"/>
      <c r="F1" s="20"/>
      <c r="G1" s="20"/>
      <c r="H1" s="20"/>
    </row>
    <row r="3" spans="1:8" ht="32" customHeight="1" x14ac:dyDescent="0.35">
      <c r="A3" s="6" t="s">
        <v>1</v>
      </c>
      <c r="B3" s="5" t="s">
        <v>2</v>
      </c>
      <c r="C3" s="5" t="s">
        <v>3</v>
      </c>
      <c r="D3" s="5" t="s">
        <v>39</v>
      </c>
      <c r="E3" s="5" t="s">
        <v>4</v>
      </c>
      <c r="F3" s="7" t="s">
        <v>5</v>
      </c>
      <c r="G3" s="4" t="s">
        <v>40</v>
      </c>
      <c r="H3" s="4" t="s">
        <v>25</v>
      </c>
    </row>
    <row r="4" spans="1:8" x14ac:dyDescent="0.35">
      <c r="A4" s="1"/>
      <c r="B4" s="11"/>
      <c r="C4" s="11"/>
      <c r="D4" s="11"/>
      <c r="E4" s="11"/>
      <c r="F4" s="2"/>
    </row>
    <row r="5" spans="1:8" x14ac:dyDescent="0.35">
      <c r="A5" s="1">
        <v>1</v>
      </c>
      <c r="B5">
        <v>100029</v>
      </c>
      <c r="C5" t="s">
        <v>6</v>
      </c>
      <c r="D5" s="11"/>
      <c r="E5" s="8">
        <v>1875.84</v>
      </c>
      <c r="F5" s="9">
        <f t="shared" ref="F5:F10" si="0">A5*E5</f>
        <v>1875.84</v>
      </c>
    </row>
    <row r="6" spans="1:8" x14ac:dyDescent="0.35">
      <c r="A6" s="1">
        <v>1</v>
      </c>
      <c r="B6">
        <v>100218</v>
      </c>
      <c r="C6" t="s">
        <v>7</v>
      </c>
      <c r="D6" s="11"/>
      <c r="E6" s="8">
        <v>414.54</v>
      </c>
      <c r="F6" s="9">
        <f t="shared" si="0"/>
        <v>414.54</v>
      </c>
    </row>
    <row r="7" spans="1:8" x14ac:dyDescent="0.35">
      <c r="A7" s="1">
        <v>1</v>
      </c>
      <c r="B7">
        <v>100335</v>
      </c>
      <c r="C7" t="s">
        <v>13</v>
      </c>
      <c r="D7" s="11"/>
      <c r="E7" s="8">
        <v>2502.27</v>
      </c>
      <c r="F7" s="9">
        <f t="shared" si="0"/>
        <v>2502.27</v>
      </c>
    </row>
    <row r="8" spans="1:8" x14ac:dyDescent="0.35">
      <c r="A8" s="1">
        <v>1</v>
      </c>
      <c r="B8">
        <v>200001</v>
      </c>
      <c r="C8" t="s">
        <v>16</v>
      </c>
      <c r="D8" s="11"/>
      <c r="E8" s="8">
        <v>180.18</v>
      </c>
      <c r="F8" s="9">
        <f t="shared" si="0"/>
        <v>180.18</v>
      </c>
    </row>
    <row r="9" spans="1:8" x14ac:dyDescent="0.35">
      <c r="A9" s="1">
        <v>1</v>
      </c>
      <c r="B9">
        <v>200002</v>
      </c>
      <c r="C9" t="s">
        <v>17</v>
      </c>
      <c r="D9" s="11"/>
      <c r="E9" s="8">
        <v>280.45</v>
      </c>
      <c r="F9" s="9">
        <f t="shared" si="0"/>
        <v>280.45</v>
      </c>
    </row>
    <row r="10" spans="1:8" x14ac:dyDescent="0.35">
      <c r="A10" s="1">
        <v>1</v>
      </c>
      <c r="B10">
        <v>200143</v>
      </c>
      <c r="C10" t="s">
        <v>18</v>
      </c>
      <c r="D10" s="11"/>
      <c r="E10" s="8">
        <v>135.18</v>
      </c>
      <c r="F10" s="9">
        <f t="shared" si="0"/>
        <v>135.18</v>
      </c>
      <c r="G10" s="8">
        <v>5186.2</v>
      </c>
      <c r="H10" s="3">
        <v>0.27729999999999999</v>
      </c>
    </row>
    <row r="11" spans="1:8" x14ac:dyDescent="0.35">
      <c r="A11" s="1"/>
      <c r="B11" s="11"/>
      <c r="C11" s="11"/>
      <c r="D11" s="11"/>
      <c r="E11" s="11"/>
      <c r="F11" s="2"/>
    </row>
    <row r="12" spans="1:8" x14ac:dyDescent="0.35">
      <c r="A12" s="21" t="s">
        <v>41</v>
      </c>
      <c r="B12" s="20"/>
      <c r="C12" s="20"/>
      <c r="D12" s="20"/>
      <c r="E12" s="20"/>
      <c r="F12" s="22"/>
    </row>
    <row r="13" spans="1:8" x14ac:dyDescent="0.35">
      <c r="A13" s="1">
        <v>1</v>
      </c>
      <c r="B13">
        <v>100246</v>
      </c>
      <c r="C13" t="s">
        <v>11</v>
      </c>
      <c r="D13" s="11"/>
      <c r="E13" s="8">
        <v>1954.54</v>
      </c>
      <c r="F13" s="9">
        <f>A13*E13</f>
        <v>1954.54</v>
      </c>
      <c r="G13" s="8">
        <v>1881.17</v>
      </c>
      <c r="H13" s="3">
        <v>0.10058400000000001</v>
      </c>
    </row>
    <row r="14" spans="1:8" x14ac:dyDescent="0.35">
      <c r="A14" s="1"/>
      <c r="B14" s="11"/>
      <c r="C14" s="11"/>
      <c r="D14" s="11"/>
      <c r="E14" s="11"/>
      <c r="F14" s="2"/>
    </row>
    <row r="15" spans="1:8" x14ac:dyDescent="0.35">
      <c r="A15" s="21" t="s">
        <v>42</v>
      </c>
      <c r="B15" s="20"/>
      <c r="C15" s="20"/>
      <c r="D15" s="20"/>
      <c r="E15" s="20"/>
      <c r="F15" s="22"/>
    </row>
    <row r="16" spans="1:8" x14ac:dyDescent="0.35">
      <c r="A16" s="1">
        <v>1</v>
      </c>
      <c r="C16" t="s">
        <v>35</v>
      </c>
      <c r="D16" s="11" t="s">
        <v>43</v>
      </c>
      <c r="F16" s="2"/>
    </row>
    <row r="17" spans="1:8" x14ac:dyDescent="0.35">
      <c r="A17" s="1">
        <v>1</v>
      </c>
      <c r="B17">
        <v>100221</v>
      </c>
      <c r="C17" t="s">
        <v>8</v>
      </c>
      <c r="D17" s="11" t="s">
        <v>44</v>
      </c>
      <c r="E17" s="8">
        <v>346.68</v>
      </c>
      <c r="F17" s="9">
        <f>A17*E17</f>
        <v>346.68</v>
      </c>
    </row>
    <row r="18" spans="1:8" x14ac:dyDescent="0.35">
      <c r="A18" s="1">
        <v>1</v>
      </c>
      <c r="B18">
        <v>100422</v>
      </c>
      <c r="C18" t="s">
        <v>15</v>
      </c>
      <c r="D18" s="11" t="s">
        <v>45</v>
      </c>
      <c r="E18" s="8">
        <v>374.32</v>
      </c>
      <c r="F18" s="9">
        <f>A18*E18</f>
        <v>374.32</v>
      </c>
      <c r="G18" s="8">
        <v>693.94</v>
      </c>
      <c r="H18" s="3">
        <v>3.7104100000000001E-2</v>
      </c>
    </row>
    <row r="19" spans="1:8" x14ac:dyDescent="0.35">
      <c r="A19" s="1"/>
      <c r="B19" s="11"/>
      <c r="C19" s="11"/>
      <c r="D19" s="11"/>
      <c r="E19" s="11"/>
      <c r="F19" s="2"/>
    </row>
    <row r="20" spans="1:8" x14ac:dyDescent="0.35">
      <c r="A20" s="21" t="s">
        <v>46</v>
      </c>
      <c r="B20" s="20"/>
      <c r="C20" s="20"/>
      <c r="D20" s="20"/>
      <c r="E20" s="20"/>
      <c r="F20" s="22"/>
    </row>
    <row r="21" spans="1:8" x14ac:dyDescent="0.35">
      <c r="A21" s="1">
        <v>1</v>
      </c>
      <c r="C21" t="s">
        <v>35</v>
      </c>
      <c r="D21" s="11" t="s">
        <v>43</v>
      </c>
      <c r="F21" s="2"/>
    </row>
    <row r="22" spans="1:8" x14ac:dyDescent="0.35">
      <c r="A22" s="1">
        <v>1</v>
      </c>
      <c r="B22">
        <v>100221</v>
      </c>
      <c r="C22" t="s">
        <v>8</v>
      </c>
      <c r="D22" s="11" t="s">
        <v>44</v>
      </c>
      <c r="E22" s="8">
        <v>346.68</v>
      </c>
      <c r="F22" s="9">
        <f>A22*E22</f>
        <v>346.68</v>
      </c>
    </row>
    <row r="23" spans="1:8" x14ac:dyDescent="0.35">
      <c r="A23" s="1">
        <v>1</v>
      </c>
      <c r="B23">
        <v>100225</v>
      </c>
      <c r="C23" t="s">
        <v>9</v>
      </c>
      <c r="D23" s="11"/>
      <c r="E23" s="8">
        <v>329.13</v>
      </c>
      <c r="F23" s="9">
        <f>A23*E23</f>
        <v>329.13</v>
      </c>
    </row>
    <row r="24" spans="1:8" x14ac:dyDescent="0.35">
      <c r="A24" s="1">
        <v>1</v>
      </c>
      <c r="B24">
        <v>100239</v>
      </c>
      <c r="C24" t="s">
        <v>10</v>
      </c>
      <c r="D24" s="11"/>
      <c r="E24" s="8">
        <v>300.98</v>
      </c>
      <c r="F24" s="9">
        <f>A24*E24</f>
        <v>300.98</v>
      </c>
    </row>
    <row r="25" spans="1:8" x14ac:dyDescent="0.35">
      <c r="A25" s="1">
        <v>3</v>
      </c>
      <c r="B25">
        <v>100327</v>
      </c>
      <c r="C25" t="s">
        <v>12</v>
      </c>
      <c r="D25" s="11"/>
      <c r="E25" s="8">
        <v>182.17</v>
      </c>
      <c r="F25" s="9">
        <f>A25*E25</f>
        <v>546.51</v>
      </c>
    </row>
    <row r="26" spans="1:8" x14ac:dyDescent="0.35">
      <c r="A26" s="1">
        <v>1</v>
      </c>
      <c r="B26">
        <v>100422</v>
      </c>
      <c r="C26" t="s">
        <v>15</v>
      </c>
      <c r="D26" s="11"/>
      <c r="E26" s="8">
        <v>374.32</v>
      </c>
      <c r="F26" s="9">
        <f>A26*E26</f>
        <v>374.32</v>
      </c>
      <c r="G26" s="8">
        <v>1826.39</v>
      </c>
      <c r="H26" s="3">
        <v>9.7654900000000003E-2</v>
      </c>
    </row>
    <row r="27" spans="1:8" x14ac:dyDescent="0.35">
      <c r="A27" s="1"/>
      <c r="B27" s="11"/>
      <c r="C27" s="11"/>
      <c r="D27" s="11"/>
      <c r="E27" s="11"/>
      <c r="F27" s="2"/>
    </row>
    <row r="28" spans="1:8" x14ac:dyDescent="0.35">
      <c r="A28" s="21" t="s">
        <v>47</v>
      </c>
      <c r="B28" s="20"/>
      <c r="C28" s="20"/>
      <c r="D28" s="20"/>
      <c r="E28" s="20"/>
      <c r="F28" s="22"/>
    </row>
    <row r="29" spans="1:8" x14ac:dyDescent="0.35">
      <c r="A29" s="1">
        <v>1</v>
      </c>
      <c r="C29" t="s">
        <v>35</v>
      </c>
      <c r="D29" s="11" t="s">
        <v>48</v>
      </c>
      <c r="F29" s="2"/>
    </row>
    <row r="30" spans="1:8" x14ac:dyDescent="0.35">
      <c r="A30" s="1">
        <v>1</v>
      </c>
      <c r="B30">
        <v>100221</v>
      </c>
      <c r="C30" t="s">
        <v>8</v>
      </c>
      <c r="D30" s="11" t="s">
        <v>44</v>
      </c>
      <c r="E30" s="8">
        <v>346.68</v>
      </c>
      <c r="F30" s="9">
        <f>A30*E30</f>
        <v>346.68</v>
      </c>
    </row>
    <row r="31" spans="1:8" x14ac:dyDescent="0.35">
      <c r="A31" s="1">
        <v>1</v>
      </c>
      <c r="B31">
        <v>100225</v>
      </c>
      <c r="C31" t="s">
        <v>9</v>
      </c>
      <c r="D31" s="11"/>
      <c r="E31" s="8">
        <v>329.13</v>
      </c>
      <c r="F31" s="9">
        <f>A31*E31</f>
        <v>329.13</v>
      </c>
    </row>
    <row r="32" spans="1:8" x14ac:dyDescent="0.35">
      <c r="A32" s="1">
        <v>1</v>
      </c>
      <c r="B32">
        <v>100395</v>
      </c>
      <c r="C32" t="s">
        <v>14</v>
      </c>
      <c r="D32" s="11"/>
      <c r="E32" s="8">
        <v>362.13</v>
      </c>
      <c r="F32" s="9">
        <f>A32*E32</f>
        <v>362.13</v>
      </c>
    </row>
    <row r="33" spans="1:8" x14ac:dyDescent="0.35">
      <c r="A33" s="1">
        <v>1</v>
      </c>
      <c r="B33">
        <v>100422</v>
      </c>
      <c r="C33" t="s">
        <v>15</v>
      </c>
      <c r="D33" s="11" t="s">
        <v>45</v>
      </c>
      <c r="E33" s="8">
        <v>374.32</v>
      </c>
      <c r="F33" s="9">
        <f>A33*E33</f>
        <v>374.32</v>
      </c>
      <c r="G33" s="8">
        <v>1359.26</v>
      </c>
      <c r="H33" s="3">
        <v>7.2678000000000006E-2</v>
      </c>
    </row>
    <row r="34" spans="1:8" x14ac:dyDescent="0.35">
      <c r="A34" s="1"/>
      <c r="B34" s="11"/>
      <c r="C34" s="11"/>
      <c r="D34" s="11"/>
      <c r="E34" s="11"/>
      <c r="F34" s="2"/>
    </row>
    <row r="35" spans="1:8" x14ac:dyDescent="0.35">
      <c r="A35" s="21" t="s">
        <v>49</v>
      </c>
      <c r="B35" s="20"/>
      <c r="C35" s="20"/>
      <c r="D35" s="20"/>
      <c r="E35" s="20"/>
      <c r="F35" s="22"/>
    </row>
    <row r="36" spans="1:8" x14ac:dyDescent="0.35">
      <c r="A36" s="1">
        <v>1</v>
      </c>
      <c r="C36" t="s">
        <v>35</v>
      </c>
      <c r="D36" s="11" t="s">
        <v>48</v>
      </c>
      <c r="F36" s="2"/>
    </row>
    <row r="37" spans="1:8" x14ac:dyDescent="0.35">
      <c r="A37" s="1">
        <v>1</v>
      </c>
      <c r="C37" t="s">
        <v>36</v>
      </c>
      <c r="D37" s="11"/>
      <c r="F37" s="2"/>
    </row>
    <row r="38" spans="1:8" x14ac:dyDescent="0.35">
      <c r="A38" s="1">
        <v>1</v>
      </c>
      <c r="B38">
        <v>100221</v>
      </c>
      <c r="C38" t="s">
        <v>8</v>
      </c>
      <c r="D38" s="11" t="s">
        <v>44</v>
      </c>
      <c r="E38" s="8">
        <v>346.68</v>
      </c>
      <c r="F38" s="9">
        <f>A38*E38</f>
        <v>346.68</v>
      </c>
    </row>
    <row r="39" spans="1:8" x14ac:dyDescent="0.35">
      <c r="A39" s="1">
        <v>1</v>
      </c>
      <c r="B39">
        <v>100225</v>
      </c>
      <c r="C39" t="s">
        <v>9</v>
      </c>
      <c r="D39" s="11"/>
      <c r="E39" s="8">
        <v>329.13</v>
      </c>
      <c r="F39" s="9">
        <f>A39*E39</f>
        <v>329.13</v>
      </c>
    </row>
    <row r="40" spans="1:8" x14ac:dyDescent="0.35">
      <c r="A40" s="1">
        <v>1</v>
      </c>
      <c r="B40">
        <v>100395</v>
      </c>
      <c r="C40" t="s">
        <v>14</v>
      </c>
      <c r="D40" s="11"/>
      <c r="E40" s="8">
        <v>362.13</v>
      </c>
      <c r="F40" s="9">
        <f>A40*E40</f>
        <v>362.13</v>
      </c>
    </row>
    <row r="41" spans="1:8" x14ac:dyDescent="0.35">
      <c r="A41" s="1">
        <v>1</v>
      </c>
      <c r="B41">
        <v>100422</v>
      </c>
      <c r="C41" t="s">
        <v>15</v>
      </c>
      <c r="D41" s="11" t="s">
        <v>45</v>
      </c>
      <c r="E41" s="8">
        <v>374.32</v>
      </c>
      <c r="F41" s="9">
        <f>A41*E41</f>
        <v>374.32</v>
      </c>
      <c r="G41" s="8">
        <v>1359.26</v>
      </c>
      <c r="H41" s="3">
        <v>7.2678000000000006E-2</v>
      </c>
    </row>
    <row r="42" spans="1:8" x14ac:dyDescent="0.35">
      <c r="A42" s="1"/>
      <c r="B42" s="11"/>
      <c r="C42" s="11"/>
      <c r="D42" s="11"/>
      <c r="E42" s="11"/>
      <c r="F42" s="2"/>
    </row>
    <row r="43" spans="1:8" x14ac:dyDescent="0.35">
      <c r="A43" s="21" t="s">
        <v>50</v>
      </c>
      <c r="B43" s="20"/>
      <c r="C43" s="20"/>
      <c r="D43" s="20"/>
      <c r="E43" s="20"/>
      <c r="F43" s="22"/>
    </row>
    <row r="44" spans="1:8" x14ac:dyDescent="0.35">
      <c r="A44" s="1">
        <v>1</v>
      </c>
      <c r="C44" t="s">
        <v>35</v>
      </c>
      <c r="D44" s="11" t="s">
        <v>48</v>
      </c>
      <c r="F44" s="2"/>
    </row>
    <row r="45" spans="1:8" x14ac:dyDescent="0.35">
      <c r="A45" s="1">
        <v>1</v>
      </c>
      <c r="C45" t="s">
        <v>36</v>
      </c>
      <c r="D45" s="11"/>
      <c r="F45" s="2"/>
    </row>
    <row r="46" spans="1:8" x14ac:dyDescent="0.35">
      <c r="A46" s="1">
        <v>1</v>
      </c>
      <c r="B46">
        <v>100221</v>
      </c>
      <c r="C46" t="s">
        <v>8</v>
      </c>
      <c r="D46" s="11" t="s">
        <v>44</v>
      </c>
      <c r="E46" s="8">
        <v>346.68</v>
      </c>
      <c r="F46" s="9">
        <f>A46*E46</f>
        <v>346.68</v>
      </c>
    </row>
    <row r="47" spans="1:8" x14ac:dyDescent="0.35">
      <c r="A47" s="1">
        <v>1</v>
      </c>
      <c r="B47">
        <v>100225</v>
      </c>
      <c r="C47" t="s">
        <v>9</v>
      </c>
      <c r="D47" s="11"/>
      <c r="E47" s="8">
        <v>329.13</v>
      </c>
      <c r="F47" s="9">
        <f>A47*E47</f>
        <v>329.13</v>
      </c>
    </row>
    <row r="48" spans="1:8" x14ac:dyDescent="0.35">
      <c r="A48" s="1">
        <v>1</v>
      </c>
      <c r="B48">
        <v>100395</v>
      </c>
      <c r="C48" t="s">
        <v>14</v>
      </c>
      <c r="D48" s="11"/>
      <c r="E48" s="8">
        <v>362.13</v>
      </c>
      <c r="F48" s="9">
        <f>A48*E48</f>
        <v>362.13</v>
      </c>
    </row>
    <row r="49" spans="1:8" x14ac:dyDescent="0.35">
      <c r="A49" s="1">
        <v>1</v>
      </c>
      <c r="B49">
        <v>100422</v>
      </c>
      <c r="C49" t="s">
        <v>15</v>
      </c>
      <c r="D49" s="11" t="s">
        <v>45</v>
      </c>
      <c r="E49" s="8">
        <v>374.32</v>
      </c>
      <c r="F49" s="9">
        <f>A49*E49</f>
        <v>374.32</v>
      </c>
      <c r="G49" s="8">
        <v>1359.26</v>
      </c>
      <c r="H49" s="3">
        <v>7.2678000000000006E-2</v>
      </c>
    </row>
    <row r="50" spans="1:8" x14ac:dyDescent="0.35">
      <c r="A50" s="1"/>
      <c r="B50" s="11"/>
      <c r="C50" s="11"/>
      <c r="D50" s="11"/>
      <c r="E50" s="11"/>
      <c r="F50" s="2"/>
    </row>
    <row r="51" spans="1:8" x14ac:dyDescent="0.35">
      <c r="A51" s="21" t="s">
        <v>51</v>
      </c>
      <c r="B51" s="20"/>
      <c r="C51" s="20"/>
      <c r="D51" s="20"/>
      <c r="E51" s="20"/>
      <c r="F51" s="22"/>
    </row>
    <row r="52" spans="1:8" x14ac:dyDescent="0.35">
      <c r="A52" s="1">
        <v>1</v>
      </c>
      <c r="C52" t="s">
        <v>35</v>
      </c>
      <c r="D52" s="11" t="s">
        <v>43</v>
      </c>
      <c r="F52" s="2"/>
    </row>
    <row r="53" spans="1:8" x14ac:dyDescent="0.35">
      <c r="A53" s="1">
        <v>1</v>
      </c>
      <c r="C53" t="s">
        <v>36</v>
      </c>
      <c r="D53" s="11"/>
      <c r="F53" s="2"/>
    </row>
    <row r="54" spans="1:8" x14ac:dyDescent="0.35">
      <c r="A54" s="1">
        <v>1</v>
      </c>
      <c r="B54">
        <v>100221</v>
      </c>
      <c r="C54" t="s">
        <v>8</v>
      </c>
      <c r="D54" s="11" t="s">
        <v>44</v>
      </c>
      <c r="E54" s="8">
        <v>346.68</v>
      </c>
      <c r="F54" s="9">
        <f>A54*E54</f>
        <v>346.68</v>
      </c>
    </row>
    <row r="55" spans="1:8" x14ac:dyDescent="0.35">
      <c r="A55" s="1">
        <v>2</v>
      </c>
      <c r="B55">
        <v>100225</v>
      </c>
      <c r="C55" t="s">
        <v>9</v>
      </c>
      <c r="D55" s="11"/>
      <c r="E55" s="8">
        <v>329.13</v>
      </c>
      <c r="F55" s="9">
        <f>A55*E55</f>
        <v>658.26</v>
      </c>
    </row>
    <row r="56" spans="1:8" x14ac:dyDescent="0.35">
      <c r="A56" s="1">
        <v>1</v>
      </c>
      <c r="B56">
        <v>100395</v>
      </c>
      <c r="C56" t="s">
        <v>14</v>
      </c>
      <c r="D56" s="11"/>
      <c r="E56" s="8">
        <v>362.13</v>
      </c>
      <c r="F56" s="9">
        <f>A56*E56</f>
        <v>362.13</v>
      </c>
    </row>
    <row r="57" spans="1:8" x14ac:dyDescent="0.35">
      <c r="A57" s="1">
        <v>1</v>
      </c>
      <c r="B57">
        <v>100422</v>
      </c>
      <c r="C57" t="s">
        <v>15</v>
      </c>
      <c r="D57" s="11" t="s">
        <v>45</v>
      </c>
      <c r="E57" s="8">
        <v>374.32</v>
      </c>
      <c r="F57" s="9">
        <f>A57*E57</f>
        <v>374.32</v>
      </c>
      <c r="G57" s="8">
        <v>1676.04</v>
      </c>
      <c r="H57" s="3">
        <v>8.9615799999999995E-2</v>
      </c>
    </row>
    <row r="58" spans="1:8" x14ac:dyDescent="0.35">
      <c r="A58" s="1"/>
      <c r="B58" s="11"/>
      <c r="C58" s="11"/>
      <c r="D58" s="11"/>
      <c r="E58" s="11"/>
      <c r="F58" s="2"/>
    </row>
    <row r="59" spans="1:8" x14ac:dyDescent="0.35">
      <c r="A59" s="21" t="s">
        <v>52</v>
      </c>
      <c r="B59" s="20"/>
      <c r="C59" s="20"/>
      <c r="D59" s="20"/>
      <c r="E59" s="20"/>
      <c r="F59" s="22"/>
    </row>
    <row r="60" spans="1:8" x14ac:dyDescent="0.35">
      <c r="A60" s="1">
        <v>1</v>
      </c>
      <c r="C60" t="s">
        <v>35</v>
      </c>
      <c r="D60" s="11" t="s">
        <v>48</v>
      </c>
      <c r="F60" s="2"/>
    </row>
    <row r="61" spans="1:8" x14ac:dyDescent="0.35">
      <c r="A61" s="1">
        <v>1</v>
      </c>
      <c r="C61" t="s">
        <v>36</v>
      </c>
      <c r="D61" s="11"/>
      <c r="F61" s="2"/>
    </row>
    <row r="62" spans="1:8" x14ac:dyDescent="0.35">
      <c r="A62" s="1">
        <v>1</v>
      </c>
      <c r="B62">
        <v>100221</v>
      </c>
      <c r="C62" t="s">
        <v>8</v>
      </c>
      <c r="D62" s="11" t="s">
        <v>44</v>
      </c>
      <c r="E62" s="8">
        <v>346.68</v>
      </c>
      <c r="F62" s="9">
        <f>A62*E62</f>
        <v>346.68</v>
      </c>
    </row>
    <row r="63" spans="1:8" x14ac:dyDescent="0.35">
      <c r="A63" s="1">
        <v>1</v>
      </c>
      <c r="B63">
        <v>100225</v>
      </c>
      <c r="C63" t="s">
        <v>9</v>
      </c>
      <c r="D63" s="11"/>
      <c r="E63" s="8">
        <v>329.13</v>
      </c>
      <c r="F63" s="9">
        <f>A63*E63</f>
        <v>329.13</v>
      </c>
    </row>
    <row r="64" spans="1:8" x14ac:dyDescent="0.35">
      <c r="A64" s="1">
        <v>1</v>
      </c>
      <c r="B64">
        <v>100395</v>
      </c>
      <c r="C64" t="s">
        <v>14</v>
      </c>
      <c r="D64" s="11"/>
      <c r="E64" s="8">
        <v>362.13</v>
      </c>
      <c r="F64" s="9">
        <f>A64*E64</f>
        <v>362.13</v>
      </c>
    </row>
    <row r="65" spans="1:8" x14ac:dyDescent="0.35">
      <c r="A65" s="1">
        <v>1</v>
      </c>
      <c r="B65">
        <v>100422</v>
      </c>
      <c r="C65" t="s">
        <v>15</v>
      </c>
      <c r="D65" s="11" t="s">
        <v>45</v>
      </c>
      <c r="E65" s="8">
        <v>374.32</v>
      </c>
      <c r="F65" s="9">
        <f>A65*E65</f>
        <v>374.32</v>
      </c>
      <c r="G65" s="8">
        <v>1359.26</v>
      </c>
      <c r="H65" s="3">
        <v>7.2678000000000006E-2</v>
      </c>
    </row>
    <row r="66" spans="1:8" x14ac:dyDescent="0.35">
      <c r="A66" s="1"/>
      <c r="B66" s="11"/>
      <c r="C66" s="11"/>
      <c r="D66" s="11"/>
      <c r="E66" s="11"/>
      <c r="F66" s="2"/>
    </row>
    <row r="67" spans="1:8" x14ac:dyDescent="0.35">
      <c r="A67" s="21" t="s">
        <v>53</v>
      </c>
      <c r="B67" s="20"/>
      <c r="C67" s="20"/>
      <c r="D67" s="20"/>
      <c r="E67" s="20"/>
      <c r="F67" s="22"/>
    </row>
    <row r="68" spans="1:8" x14ac:dyDescent="0.35">
      <c r="A68" s="1">
        <v>1</v>
      </c>
      <c r="C68" t="s">
        <v>35</v>
      </c>
      <c r="D68" s="11" t="s">
        <v>48</v>
      </c>
      <c r="F68" s="2"/>
    </row>
    <row r="69" spans="1:8" x14ac:dyDescent="0.35">
      <c r="A69" s="1">
        <v>1</v>
      </c>
      <c r="B69">
        <v>100225</v>
      </c>
      <c r="C69" t="s">
        <v>9</v>
      </c>
      <c r="D69" s="11"/>
      <c r="E69" s="8">
        <v>329.13</v>
      </c>
      <c r="F69" s="9">
        <f>A69*E69</f>
        <v>329.13</v>
      </c>
    </row>
    <row r="70" spans="1:8" x14ac:dyDescent="0.35">
      <c r="A70" s="1">
        <v>1</v>
      </c>
      <c r="B70">
        <v>100221</v>
      </c>
      <c r="C70" t="s">
        <v>8</v>
      </c>
      <c r="D70" s="11" t="s">
        <v>44</v>
      </c>
      <c r="E70" s="8">
        <v>346.68</v>
      </c>
      <c r="F70" s="9">
        <f>A70*E70</f>
        <v>346.68</v>
      </c>
    </row>
    <row r="71" spans="1:8" x14ac:dyDescent="0.35">
      <c r="A71" s="1">
        <v>1</v>
      </c>
      <c r="B71">
        <v>100422</v>
      </c>
      <c r="C71" t="s">
        <v>15</v>
      </c>
      <c r="D71" s="11" t="s">
        <v>45</v>
      </c>
      <c r="E71" s="8">
        <v>374.32</v>
      </c>
      <c r="F71" s="9">
        <f>A71*E71</f>
        <v>374.32</v>
      </c>
    </row>
    <row r="72" spans="1:8" x14ac:dyDescent="0.35">
      <c r="A72" s="1">
        <v>4</v>
      </c>
      <c r="B72">
        <v>100327</v>
      </c>
      <c r="C72" t="s">
        <v>12</v>
      </c>
      <c r="D72" s="11"/>
      <c r="E72" s="8">
        <v>182.17</v>
      </c>
      <c r="F72" s="9">
        <f>A72*E72</f>
        <v>728.68</v>
      </c>
    </row>
    <row r="73" spans="1:8" x14ac:dyDescent="0.35">
      <c r="A73" s="1">
        <v>1</v>
      </c>
      <c r="B73">
        <v>100239</v>
      </c>
      <c r="C73" t="s">
        <v>10</v>
      </c>
      <c r="D73" s="11"/>
      <c r="E73" s="8">
        <v>300.98</v>
      </c>
      <c r="F73" s="9">
        <f>A73*E73</f>
        <v>300.98</v>
      </c>
      <c r="G73" s="8">
        <v>2001.72</v>
      </c>
      <c r="H73" s="3">
        <v>0.10703</v>
      </c>
    </row>
    <row r="74" spans="1:8" x14ac:dyDescent="0.35">
      <c r="A74" s="14"/>
      <c r="B74" s="13"/>
      <c r="C74" s="13"/>
      <c r="D74" s="13"/>
      <c r="E74" s="13"/>
      <c r="F74" s="15"/>
    </row>
    <row r="76" spans="1:8" x14ac:dyDescent="0.35">
      <c r="C76" t="s">
        <v>19</v>
      </c>
      <c r="F76" s="8">
        <f>SUM(F2:F73)</f>
        <v>19431.839999999997</v>
      </c>
    </row>
    <row r="77" spans="1:8" x14ac:dyDescent="0.35">
      <c r="C77" t="s">
        <v>20</v>
      </c>
      <c r="E77" s="3">
        <v>0.23</v>
      </c>
      <c r="F77" s="8">
        <f>E77*F76</f>
        <v>4469.3231999999998</v>
      </c>
    </row>
    <row r="78" spans="1:8" ht="25" customHeight="1" x14ac:dyDescent="0.35">
      <c r="A78" s="4"/>
      <c r="B78" s="4"/>
      <c r="C78" s="4" t="s">
        <v>21</v>
      </c>
      <c r="D78" s="4"/>
      <c r="E78" s="4"/>
      <c r="F78" s="10">
        <f>SUM(F76:F77)</f>
        <v>23901.163199999995</v>
      </c>
      <c r="G78" s="4"/>
      <c r="H78" s="4"/>
    </row>
    <row r="79" spans="1:8" x14ac:dyDescent="0.35">
      <c r="A79" s="12" t="s">
        <v>22</v>
      </c>
    </row>
  </sheetData>
  <mergeCells count="10">
    <mergeCell ref="A1:H1"/>
    <mergeCell ref="A12:F12"/>
    <mergeCell ref="A15:F15"/>
    <mergeCell ref="A20:F20"/>
    <mergeCell ref="A28:F28"/>
    <mergeCell ref="A35:F35"/>
    <mergeCell ref="A43:F43"/>
    <mergeCell ref="A51:F51"/>
    <mergeCell ref="A59:F59"/>
    <mergeCell ref="A67:F67"/>
  </mergeCells>
  <pageMargins left="0.7" right="0.7" top="0.75" bottom="0.75" header="0.3" footer="0.3"/>
  <pageSetup paperSize="9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8"/>
  <sheetViews>
    <sheetView showGridLines="0" workbookViewId="0"/>
  </sheetViews>
  <sheetFormatPr defaultRowHeight="14.5" x14ac:dyDescent="0.35"/>
  <cols>
    <col min="2" max="2" width="30"/>
    <col min="3" max="5" width="14"/>
  </cols>
  <sheetData>
    <row r="1" spans="1:6" ht="17" x14ac:dyDescent="0.35">
      <c r="A1" s="23" t="s">
        <v>54</v>
      </c>
      <c r="B1" s="20"/>
      <c r="C1" s="20"/>
      <c r="D1" s="20"/>
      <c r="E1" s="20"/>
      <c r="F1" s="20"/>
    </row>
    <row r="3" spans="1:6" x14ac:dyDescent="0.35">
      <c r="B3" s="5" t="s">
        <v>55</v>
      </c>
      <c r="C3" s="5" t="s">
        <v>56</v>
      </c>
      <c r="D3" s="5" t="s">
        <v>57</v>
      </c>
      <c r="E3" s="5" t="s">
        <v>58</v>
      </c>
    </row>
    <row r="4" spans="1:6" x14ac:dyDescent="0.35">
      <c r="B4" s="11" t="s">
        <v>59</v>
      </c>
      <c r="C4">
        <v>150</v>
      </c>
      <c r="D4">
        <v>32</v>
      </c>
      <c r="E4">
        <f t="shared" ref="E4:E12" si="0">C4-D4</f>
        <v>118</v>
      </c>
    </row>
    <row r="5" spans="1:6" x14ac:dyDescent="0.35">
      <c r="B5" s="11" t="s">
        <v>60</v>
      </c>
      <c r="C5">
        <v>0</v>
      </c>
      <c r="D5">
        <v>0</v>
      </c>
      <c r="E5">
        <f t="shared" si="0"/>
        <v>0</v>
      </c>
    </row>
    <row r="6" spans="1:6" x14ac:dyDescent="0.35">
      <c r="B6" s="11" t="s">
        <v>61</v>
      </c>
      <c r="C6">
        <v>0</v>
      </c>
      <c r="D6">
        <v>0</v>
      </c>
      <c r="E6">
        <f t="shared" si="0"/>
        <v>0</v>
      </c>
    </row>
    <row r="7" spans="1:6" x14ac:dyDescent="0.35">
      <c r="B7" s="11" t="s">
        <v>62</v>
      </c>
      <c r="C7">
        <v>4</v>
      </c>
      <c r="D7">
        <v>0</v>
      </c>
      <c r="E7">
        <f t="shared" si="0"/>
        <v>4</v>
      </c>
    </row>
    <row r="8" spans="1:6" x14ac:dyDescent="0.35">
      <c r="B8" s="11" t="s">
        <v>63</v>
      </c>
      <c r="C8">
        <v>4</v>
      </c>
      <c r="D8">
        <v>4</v>
      </c>
      <c r="E8">
        <f t="shared" si="0"/>
        <v>0</v>
      </c>
    </row>
    <row r="9" spans="1:6" x14ac:dyDescent="0.35">
      <c r="B9" s="11" t="s">
        <v>64</v>
      </c>
      <c r="C9">
        <v>16</v>
      </c>
      <c r="D9">
        <v>0</v>
      </c>
      <c r="E9">
        <f t="shared" si="0"/>
        <v>16</v>
      </c>
    </row>
    <row r="10" spans="1:6" x14ac:dyDescent="0.35">
      <c r="B10" s="11" t="s">
        <v>65</v>
      </c>
      <c r="C10">
        <v>0</v>
      </c>
      <c r="D10">
        <v>0</v>
      </c>
      <c r="E10">
        <f t="shared" si="0"/>
        <v>0</v>
      </c>
    </row>
    <row r="11" spans="1:6" x14ac:dyDescent="0.35">
      <c r="B11" s="11" t="s">
        <v>66</v>
      </c>
      <c r="C11">
        <v>8</v>
      </c>
      <c r="D11">
        <v>8</v>
      </c>
      <c r="E11">
        <f t="shared" si="0"/>
        <v>0</v>
      </c>
    </row>
    <row r="12" spans="1:6" x14ac:dyDescent="0.35">
      <c r="B12" s="11" t="s">
        <v>67</v>
      </c>
      <c r="C12">
        <v>0</v>
      </c>
      <c r="D12">
        <v>0</v>
      </c>
      <c r="E12">
        <f t="shared" si="0"/>
        <v>0</v>
      </c>
    </row>
    <row r="16" spans="1:6" ht="17" x14ac:dyDescent="0.35">
      <c r="A16" s="23" t="s">
        <v>68</v>
      </c>
      <c r="B16" s="20"/>
      <c r="C16" s="20"/>
      <c r="D16" s="20"/>
      <c r="E16" s="20"/>
      <c r="F16" s="20"/>
    </row>
    <row r="18" spans="2:5" ht="43.5" x14ac:dyDescent="0.35">
      <c r="B18" s="5" t="s">
        <v>69</v>
      </c>
      <c r="C18" s="5" t="s">
        <v>1</v>
      </c>
      <c r="D18" s="5" t="s">
        <v>70</v>
      </c>
      <c r="E18" s="5" t="s">
        <v>71</v>
      </c>
    </row>
    <row r="19" spans="2:5" x14ac:dyDescent="0.35">
      <c r="B19" s="11" t="s">
        <v>72</v>
      </c>
      <c r="C19">
        <v>1</v>
      </c>
      <c r="D19">
        <v>155</v>
      </c>
      <c r="E19">
        <f t="shared" ref="E19:E25" si="1">C19*D19</f>
        <v>155</v>
      </c>
    </row>
    <row r="20" spans="2:5" x14ac:dyDescent="0.35">
      <c r="B20" s="11" t="s">
        <v>73</v>
      </c>
      <c r="C20">
        <v>1</v>
      </c>
      <c r="D20">
        <v>34</v>
      </c>
      <c r="E20">
        <f t="shared" si="1"/>
        <v>34</v>
      </c>
    </row>
    <row r="21" spans="2:5" x14ac:dyDescent="0.35">
      <c r="B21" s="11" t="s">
        <v>74</v>
      </c>
      <c r="C21">
        <v>2</v>
      </c>
      <c r="D21">
        <v>34</v>
      </c>
      <c r="E21">
        <f t="shared" si="1"/>
        <v>68</v>
      </c>
    </row>
    <row r="22" spans="2:5" x14ac:dyDescent="0.35">
      <c r="B22" s="11" t="s">
        <v>75</v>
      </c>
      <c r="C22">
        <v>1</v>
      </c>
      <c r="D22">
        <v>155</v>
      </c>
      <c r="E22">
        <f t="shared" si="1"/>
        <v>155</v>
      </c>
    </row>
    <row r="23" spans="2:5" x14ac:dyDescent="0.35">
      <c r="B23" s="11" t="s">
        <v>76</v>
      </c>
      <c r="C23">
        <v>1</v>
      </c>
      <c r="D23">
        <v>53</v>
      </c>
      <c r="E23">
        <f t="shared" si="1"/>
        <v>53</v>
      </c>
    </row>
    <row r="24" spans="2:5" x14ac:dyDescent="0.35">
      <c r="B24" s="11" t="s">
        <v>77</v>
      </c>
      <c r="C24">
        <v>1</v>
      </c>
      <c r="D24">
        <v>90</v>
      </c>
      <c r="E24">
        <f t="shared" si="1"/>
        <v>90</v>
      </c>
    </row>
    <row r="25" spans="2:5" x14ac:dyDescent="0.35">
      <c r="B25" s="11" t="s">
        <v>78</v>
      </c>
      <c r="C25">
        <v>1</v>
      </c>
      <c r="D25">
        <v>18</v>
      </c>
      <c r="E25">
        <f t="shared" si="1"/>
        <v>18</v>
      </c>
    </row>
    <row r="27" spans="2:5" x14ac:dyDescent="0.35">
      <c r="B27" t="s">
        <v>79</v>
      </c>
      <c r="E27">
        <f>SUM(E16:E26)</f>
        <v>573</v>
      </c>
    </row>
    <row r="28" spans="2:5" x14ac:dyDescent="0.35">
      <c r="B28" t="s">
        <v>80</v>
      </c>
      <c r="E28">
        <f>ROUNDUP(E27/18,0)</f>
        <v>32</v>
      </c>
    </row>
  </sheetData>
  <mergeCells count="2">
    <mergeCell ref="A1:F1"/>
    <mergeCell ref="A16:F16"/>
  </mergeCells>
  <pageMargins left="0.7" right="0.7" top="0.75" bottom="0.75" header="0.3" footer="0.3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Lista komponentów</vt:lpstr>
      <vt:lpstr>Lista części według kategorii</vt:lpstr>
      <vt:lpstr>Lista wg pomieszczeń</vt:lpstr>
      <vt:lpstr>Zajętość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Loxone</dc:creator>
  <cp:lastModifiedBy>Loxonaut</cp:lastModifiedBy>
  <dcterms:created xsi:type="dcterms:W3CDTF">2021-07-26T08:56:16Z</dcterms:created>
  <dcterms:modified xsi:type="dcterms:W3CDTF">2021-07-30T08:51:12Z</dcterms:modified>
</cp:coreProperties>
</file>