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8_{180ACFF8-0C29-4346-A715-CCC55B30C29F}" xr6:coauthVersionLast="45" xr6:coauthVersionMax="45" xr10:uidLastSave="{00000000-0000-0000-0000-000000000000}"/>
  <bookViews>
    <workbookView xWindow="36480" yWindow="5430" windowWidth="14400" windowHeight="7365"/>
  </bookViews>
  <sheets>
    <sheet name="Lista komponentów" sheetId="1" r:id="rId1"/>
    <sheet name="Lista części według kategorii" sheetId="2" r:id="rId2"/>
    <sheet name="Lista wg pomieszczeń" sheetId="3" r:id="rId3"/>
    <sheet name="Zajętość" sheetId="4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20" i="4"/>
  <c r="E27" i="4" s="1"/>
  <c r="E28" i="4" s="1"/>
  <c r="E19" i="4"/>
  <c r="E12" i="4"/>
  <c r="E11" i="4"/>
  <c r="E10" i="4"/>
  <c r="E9" i="4"/>
  <c r="E8" i="4"/>
  <c r="E7" i="4"/>
  <c r="E6" i="4"/>
  <c r="E5" i="4"/>
  <c r="E4" i="4"/>
  <c r="F71" i="3"/>
  <c r="F70" i="3"/>
  <c r="F69" i="3"/>
  <c r="F68" i="3"/>
  <c r="F67" i="3"/>
  <c r="F64" i="3"/>
  <c r="F63" i="3"/>
  <c r="F62" i="3"/>
  <c r="F61" i="3"/>
  <c r="F56" i="3"/>
  <c r="F55" i="3"/>
  <c r="F54" i="3"/>
  <c r="F53" i="3"/>
  <c r="F48" i="3"/>
  <c r="F47" i="3"/>
  <c r="F46" i="3"/>
  <c r="F45" i="3"/>
  <c r="F40" i="3"/>
  <c r="F39" i="3"/>
  <c r="F38" i="3"/>
  <c r="F37" i="3"/>
  <c r="F32" i="3"/>
  <c r="F31" i="3"/>
  <c r="F30" i="3"/>
  <c r="F29" i="3"/>
  <c r="F25" i="3"/>
  <c r="F24" i="3"/>
  <c r="F23" i="3"/>
  <c r="F22" i="3"/>
  <c r="F21" i="3"/>
  <c r="F18" i="3"/>
  <c r="F17" i="3"/>
  <c r="F13" i="3"/>
  <c r="F10" i="3"/>
  <c r="F9" i="3"/>
  <c r="F8" i="3"/>
  <c r="F7" i="3"/>
  <c r="F6" i="3"/>
  <c r="F5" i="3"/>
  <c r="F74" i="3" s="1"/>
  <c r="E35" i="2"/>
  <c r="E32" i="2"/>
  <c r="E31" i="2"/>
  <c r="E26" i="2"/>
  <c r="E23" i="2"/>
  <c r="E20" i="2"/>
  <c r="E14" i="2"/>
  <c r="E11" i="2"/>
  <c r="E10" i="2"/>
  <c r="E9" i="2"/>
  <c r="E8" i="2"/>
  <c r="E7" i="2"/>
  <c r="E6" i="2"/>
  <c r="E38" i="2" s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9" i="1" s="1"/>
  <c r="F75" i="3" l="1"/>
  <c r="F76" i="3" s="1"/>
  <c r="E39" i="2"/>
  <c r="E40" i="2" s="1"/>
  <c r="E20" i="1"/>
  <c r="E21" i="1" s="1"/>
</calcChain>
</file>

<file path=xl/sharedStrings.xml><?xml version="1.0" encoding="utf-8"?>
<sst xmlns="http://schemas.openxmlformats.org/spreadsheetml/2006/main" count="171" uniqueCount="79">
  <si>
    <t>Lista komponentów</t>
  </si>
  <si>
    <t>Szt.</t>
  </si>
  <si>
    <t>Nr art.</t>
  </si>
  <si>
    <t>Opis</t>
  </si>
  <si>
    <t>Cena za sztukę (netto)</t>
  </si>
  <si>
    <t>Razem</t>
  </si>
  <si>
    <t>Dimmer Extension</t>
  </si>
  <si>
    <t>Tree Extension</t>
  </si>
  <si>
    <t>Touch Tree biały</t>
  </si>
  <si>
    <t>Siłownik Tree</t>
  </si>
  <si>
    <t>RGBW 24V Dimmer Tree</t>
  </si>
  <si>
    <t>Stacja pogodowa Tree</t>
  </si>
  <si>
    <t>Spot LED WW biały V2</t>
  </si>
  <si>
    <t>Miniserver</t>
  </si>
  <si>
    <t>Nano 2 Relay Tree</t>
  </si>
  <si>
    <t>Czujnik obecności Tree biały</t>
  </si>
  <si>
    <t>Zasilacz 24V, 1,3A</t>
  </si>
  <si>
    <t>Zasilacz 24V, 4,2A</t>
  </si>
  <si>
    <t>Zasilacz 24V, 0,4A</t>
  </si>
  <si>
    <t>Razem bez VAT</t>
  </si>
  <si>
    <t>+ VAT</t>
  </si>
  <si>
    <t>Razem z VAT</t>
  </si>
  <si>
    <t>Zastrzegamy sobie prawo do zmiany cen (22-09-2020)</t>
  </si>
  <si>
    <t>Lista części według kategorii</t>
  </si>
  <si>
    <t>Ogólna kategoria</t>
  </si>
  <si>
    <t>%</t>
  </si>
  <si>
    <t>Automatyzacja</t>
  </si>
  <si>
    <t>Elementy obsługowe</t>
  </si>
  <si>
    <t>Dodatkowa opłata Touch Pure Tree biały</t>
  </si>
  <si>
    <t>Dodatkowa opłata Touch Nightlight Air</t>
  </si>
  <si>
    <t>Dodatkowa opłata Touch &amp; Grill Air</t>
  </si>
  <si>
    <t>Zacienianie</t>
  </si>
  <si>
    <t>Klimat</t>
  </si>
  <si>
    <t>Czujnik ruchu / czujnik obecności</t>
  </si>
  <si>
    <t>Oświetlenie</t>
  </si>
  <si>
    <t>Wolne wyjście cyfrowe (5A)</t>
  </si>
  <si>
    <t>Wolne ściemniane wyjście</t>
  </si>
  <si>
    <t>Akcesoria</t>
  </si>
  <si>
    <t>Lista wg pomieszczeń</t>
  </si>
  <si>
    <t>Miejsce instalacji</t>
  </si>
  <si>
    <t>Całkowita powierzchnia</t>
  </si>
  <si>
    <t>Funkcje centralne</t>
  </si>
  <si>
    <t>Garaż</t>
  </si>
  <si>
    <t>Sufit</t>
  </si>
  <si>
    <t>Korytarz</t>
  </si>
  <si>
    <t>Drzwi</t>
  </si>
  <si>
    <t>Kuchnia</t>
  </si>
  <si>
    <t>Pokoj dziecięcy 2</t>
  </si>
  <si>
    <t>Pokój dziecięcy</t>
  </si>
  <si>
    <t>Salon</t>
  </si>
  <si>
    <t>Sypialnia</t>
  </si>
  <si>
    <t>Łazienka</t>
  </si>
  <si>
    <t>Obłożenie IO</t>
  </si>
  <si>
    <t>Typ</t>
  </si>
  <si>
    <t>Dostępne</t>
  </si>
  <si>
    <t>Wymagane</t>
  </si>
  <si>
    <t>Rezerwa</t>
  </si>
  <si>
    <t>Urządzenia Tree</t>
  </si>
  <si>
    <t>Urządzenia Air</t>
  </si>
  <si>
    <t>Analogowe wyjścia</t>
  </si>
  <si>
    <t>Analogowe wejścia</t>
  </si>
  <si>
    <t>Wyjścia ściemniacza</t>
  </si>
  <si>
    <t>Wejścia cyfrowe</t>
  </si>
  <si>
    <t>Wyjścia cyfrowe 16A</t>
  </si>
  <si>
    <t>Wyjścia cyfrowe 5A</t>
  </si>
  <si>
    <t>Kanały audio</t>
  </si>
  <si>
    <t>Zapotrzebowanie na miejsce w rozdzielnicy</t>
  </si>
  <si>
    <t>Produkt</t>
  </si>
  <si>
    <t>Zapotrzebowanie na miejsce [mm]</t>
  </si>
  <si>
    <t>Razem [mm]</t>
  </si>
  <si>
    <t>Dimmer Extension (9 TE)</t>
  </si>
  <si>
    <t>Tree Extension (2 TE)</t>
  </si>
  <si>
    <t>RGBW 24V Dimmer Tree (2 TE)</t>
  </si>
  <si>
    <t>Miniserver (9 TE)</t>
  </si>
  <si>
    <t>Zasilacz 24V, 1,3A (3 TE)</t>
  </si>
  <si>
    <t>Zasilacz 24V, 4,2A (6 TE)</t>
  </si>
  <si>
    <t>Zasilacz 24V, 0,4A (2 TE)</t>
  </si>
  <si>
    <t>Zapotrzebowanie na miejsce w mm</t>
  </si>
  <si>
    <t>Całkowite zapotrzebowanie na miejsce wyrażone w modułach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</si>
</sst>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zł &quot;#,##0.00&quot; &quot;;&quot;-zł &quot;#,##0.00&quot; &quot;;&quot; zł -&quot;#&quot; &quot;;&quot; &quot;@&quot; &quot;"/>
    <numFmt numFmtId="165" formatCode="[$-415]General"/>
    <numFmt numFmtId="166" formatCode="#,##0.00&quot; &quot;[$zł-415];[Red]&quot;-&quot;#,##0.00&quot; &quot;[$zł-415]"/>
  </numFmts>
  <fonts count="9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2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C8C8C8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9C350"/>
        <bgColor rgb="FF69C35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2">
    <xf numFmtId="0" fontId="0" fillId="0" borderId="0" xfId="0"/>
    <xf numFmtId="165" fontId="1" fillId="0" borderId="0" xfId="1"/>
    <xf numFmtId="165" fontId="5" fillId="2" borderId="1" xfId="1" applyFont="1" applyFill="1" applyBorder="1"/>
    <xf numFmtId="165" fontId="5" fillId="2" borderId="2" xfId="1" applyFont="1" applyFill="1" applyBorder="1"/>
    <xf numFmtId="165" fontId="5" fillId="2" borderId="3" xfId="1" applyFont="1" applyFill="1" applyBorder="1"/>
    <xf numFmtId="165" fontId="1" fillId="0" borderId="4" xfId="1" applyBorder="1"/>
    <xf numFmtId="164" fontId="1" fillId="0" borderId="0" xfId="1" applyNumberFormat="1"/>
    <xf numFmtId="164" fontId="1" fillId="0" borderId="5" xfId="1" applyNumberFormat="1" applyBorder="1"/>
    <xf numFmtId="165" fontId="1" fillId="0" borderId="6" xfId="1" applyBorder="1"/>
    <xf numFmtId="165" fontId="1" fillId="0" borderId="7" xfId="1" applyBorder="1"/>
    <xf numFmtId="165" fontId="1" fillId="0" borderId="8" xfId="1" applyBorder="1"/>
    <xf numFmtId="9" fontId="1" fillId="0" borderId="0" xfId="1" applyNumberFormat="1"/>
    <xf numFmtId="165" fontId="5" fillId="2" borderId="0" xfId="1" applyFont="1" applyFill="1"/>
    <xf numFmtId="164" fontId="5" fillId="2" borderId="0" xfId="1" applyNumberFormat="1" applyFont="1" applyFill="1"/>
    <xf numFmtId="165" fontId="6" fillId="0" borderId="0" xfId="1" applyFont="1"/>
    <xf numFmtId="165" fontId="4" fillId="2" borderId="0" xfId="1" applyFont="1" applyFill="1" applyBorder="1"/>
    <xf numFmtId="165" fontId="1" fillId="0" borderId="5" xfId="1" applyBorder="1"/>
    <xf numFmtId="165" fontId="7" fillId="0" borderId="4" xfId="1" applyFont="1" applyBorder="1"/>
    <xf numFmtId="165" fontId="7" fillId="0" borderId="0" xfId="1" applyFont="1"/>
    <xf numFmtId="164" fontId="7" fillId="0" borderId="0" xfId="1" applyNumberFormat="1" applyFont="1"/>
    <xf numFmtId="165" fontId="5" fillId="2" borderId="9" xfId="1" applyFont="1" applyFill="1" applyBorder="1"/>
    <xf numFmtId="165" fontId="8" fillId="0" borderId="0" xfId="1" applyFont="1" applyFill="1" applyBorder="1"/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workbookViewId="0">
      <selection sqref="A1:E1"/>
    </sheetView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7" width="15.83203125" style="1" customWidth="1"/>
    <col min="8" max="1024" width="8.08203125" style="1" customWidth="1"/>
  </cols>
  <sheetData>
    <row r="1" spans="1:5" ht="40" customHeight="1" x14ac:dyDescent="0.7">
      <c r="A1" s="15" t="s">
        <v>0</v>
      </c>
      <c r="B1" s="15"/>
      <c r="C1" s="15"/>
      <c r="D1" s="15"/>
      <c r="E1" s="15"/>
    </row>
    <row r="3" spans="1:5" ht="32" customHeight="1" x14ac:dyDescent="0.3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4.5" x14ac:dyDescent="0.35">
      <c r="A4" s="5">
        <v>1</v>
      </c>
      <c r="B4" s="1">
        <v>100029</v>
      </c>
      <c r="C4" s="1" t="s">
        <v>6</v>
      </c>
      <c r="D4" s="6">
        <v>1805.43</v>
      </c>
      <c r="E4" s="7">
        <f t="shared" ref="E4:E16" si="0">A4*D4</f>
        <v>1805.43</v>
      </c>
    </row>
    <row r="5" spans="1:5" ht="14.5" x14ac:dyDescent="0.35">
      <c r="A5" s="5">
        <v>1</v>
      </c>
      <c r="B5" s="1">
        <v>100218</v>
      </c>
      <c r="C5" s="1" t="s">
        <v>7</v>
      </c>
      <c r="D5" s="6">
        <v>398.98</v>
      </c>
      <c r="E5" s="7">
        <f t="shared" si="0"/>
        <v>398.98</v>
      </c>
    </row>
    <row r="6" spans="1:5" ht="14.5" x14ac:dyDescent="0.35">
      <c r="A6" s="5">
        <v>8</v>
      </c>
      <c r="B6" s="1">
        <v>100221</v>
      </c>
      <c r="C6" s="1" t="s">
        <v>8</v>
      </c>
      <c r="D6" s="6">
        <v>333.67</v>
      </c>
      <c r="E6" s="7">
        <f t="shared" si="0"/>
        <v>2669.36</v>
      </c>
    </row>
    <row r="7" spans="1:5" ht="14.5" x14ac:dyDescent="0.35">
      <c r="A7" s="5">
        <v>8</v>
      </c>
      <c r="B7" s="1">
        <v>100225</v>
      </c>
      <c r="C7" s="1" t="s">
        <v>9</v>
      </c>
      <c r="D7" s="6">
        <v>316.77999999999997</v>
      </c>
      <c r="E7" s="7">
        <f t="shared" si="0"/>
        <v>2534.2399999999998</v>
      </c>
    </row>
    <row r="8" spans="1:5" ht="14.5" x14ac:dyDescent="0.35">
      <c r="A8" s="5">
        <v>2</v>
      </c>
      <c r="B8" s="1">
        <v>100239</v>
      </c>
      <c r="C8" s="1" t="s">
        <v>10</v>
      </c>
      <c r="D8" s="6">
        <v>289.68</v>
      </c>
      <c r="E8" s="7">
        <f t="shared" si="0"/>
        <v>579.36</v>
      </c>
    </row>
    <row r="9" spans="1:5" ht="14.5" x14ac:dyDescent="0.35">
      <c r="A9" s="5">
        <v>1</v>
      </c>
      <c r="B9" s="1">
        <v>100246</v>
      </c>
      <c r="C9" s="1" t="s">
        <v>11</v>
      </c>
      <c r="D9" s="6">
        <v>1881.17</v>
      </c>
      <c r="E9" s="7">
        <f t="shared" si="0"/>
        <v>1881.17</v>
      </c>
    </row>
    <row r="10" spans="1:5" ht="14.5" x14ac:dyDescent="0.35">
      <c r="A10" s="5">
        <v>7</v>
      </c>
      <c r="B10" s="1">
        <v>100327</v>
      </c>
      <c r="C10" s="1" t="s">
        <v>12</v>
      </c>
      <c r="D10" s="6">
        <v>175.33</v>
      </c>
      <c r="E10" s="7">
        <f t="shared" si="0"/>
        <v>1227.3100000000002</v>
      </c>
    </row>
    <row r="11" spans="1:5" ht="14.5" x14ac:dyDescent="0.35">
      <c r="A11" s="5">
        <v>1</v>
      </c>
      <c r="B11" s="1">
        <v>100335</v>
      </c>
      <c r="C11" s="1" t="s">
        <v>13</v>
      </c>
      <c r="D11" s="6">
        <v>2408.34</v>
      </c>
      <c r="E11" s="7">
        <f t="shared" si="0"/>
        <v>2408.34</v>
      </c>
    </row>
    <row r="12" spans="1:5" ht="14.5" x14ac:dyDescent="0.35">
      <c r="A12" s="5">
        <v>5</v>
      </c>
      <c r="B12" s="1">
        <v>100395</v>
      </c>
      <c r="C12" s="1" t="s">
        <v>14</v>
      </c>
      <c r="D12" s="6">
        <v>348.54</v>
      </c>
      <c r="E12" s="7">
        <f t="shared" si="0"/>
        <v>1742.7</v>
      </c>
    </row>
    <row r="13" spans="1:5" ht="14.5" x14ac:dyDescent="0.35">
      <c r="A13" s="5">
        <v>8</v>
      </c>
      <c r="B13" s="1">
        <v>100422</v>
      </c>
      <c r="C13" s="1" t="s">
        <v>15</v>
      </c>
      <c r="D13" s="6">
        <v>360.27</v>
      </c>
      <c r="E13" s="7">
        <f t="shared" si="0"/>
        <v>2882.16</v>
      </c>
    </row>
    <row r="14" spans="1:5" ht="14.5" x14ac:dyDescent="0.35">
      <c r="A14" s="5">
        <v>1</v>
      </c>
      <c r="B14" s="1">
        <v>200001</v>
      </c>
      <c r="C14" s="1" t="s">
        <v>16</v>
      </c>
      <c r="D14" s="6">
        <v>173.42</v>
      </c>
      <c r="E14" s="7">
        <f t="shared" si="0"/>
        <v>173.42</v>
      </c>
    </row>
    <row r="15" spans="1:5" ht="14.5" x14ac:dyDescent="0.35">
      <c r="A15" s="5">
        <v>1</v>
      </c>
      <c r="B15" s="1">
        <v>200002</v>
      </c>
      <c r="C15" s="1" t="s">
        <v>17</v>
      </c>
      <c r="D15" s="6">
        <v>269.92</v>
      </c>
      <c r="E15" s="7">
        <f t="shared" si="0"/>
        <v>269.92</v>
      </c>
    </row>
    <row r="16" spans="1:5" ht="14.5" x14ac:dyDescent="0.35">
      <c r="A16" s="5">
        <v>1</v>
      </c>
      <c r="B16" s="1">
        <v>200143</v>
      </c>
      <c r="C16" s="1" t="s">
        <v>18</v>
      </c>
      <c r="D16" s="6">
        <v>130.11000000000001</v>
      </c>
      <c r="E16" s="7">
        <f t="shared" si="0"/>
        <v>130.11000000000001</v>
      </c>
    </row>
    <row r="17" spans="1:5" ht="14.5" x14ac:dyDescent="0.35">
      <c r="A17" s="8"/>
      <c r="B17" s="9"/>
      <c r="C17" s="9"/>
      <c r="D17" s="9"/>
      <c r="E17" s="10"/>
    </row>
    <row r="19" spans="1:5" ht="14.5" x14ac:dyDescent="0.35">
      <c r="C19" s="1" t="s">
        <v>19</v>
      </c>
      <c r="E19" s="6">
        <f>SUM(E2:E16)</f>
        <v>18702.5</v>
      </c>
    </row>
    <row r="20" spans="1:5" ht="14.5" x14ac:dyDescent="0.35">
      <c r="C20" s="1" t="s">
        <v>20</v>
      </c>
      <c r="D20" s="11">
        <v>0.23</v>
      </c>
      <c r="E20" s="6">
        <f>D20*E19</f>
        <v>4301.5749999999998</v>
      </c>
    </row>
    <row r="21" spans="1:5" ht="25" customHeight="1" x14ac:dyDescent="0.35">
      <c r="A21" s="12"/>
      <c r="B21" s="12"/>
      <c r="C21" s="12" t="s">
        <v>21</v>
      </c>
      <c r="D21" s="12"/>
      <c r="E21" s="13">
        <f>SUM(E19:E20)</f>
        <v>23004.075000000001</v>
      </c>
    </row>
    <row r="22" spans="1:5" ht="14.5" x14ac:dyDescent="0.35">
      <c r="A22" s="14" t="s">
        <v>22</v>
      </c>
    </row>
  </sheetData>
  <mergeCells count="1">
    <mergeCell ref="A1:E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workbookViewId="0"/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6" width="15.83203125" style="1" customWidth="1"/>
    <col min="7" max="7" width="7.4140625" style="1" customWidth="1"/>
    <col min="8" max="1024" width="8.08203125" style="1" customWidth="1"/>
  </cols>
  <sheetData>
    <row r="1" spans="1:7" ht="40" customHeight="1" x14ac:dyDescent="0.7">
      <c r="A1" s="15" t="s">
        <v>23</v>
      </c>
      <c r="B1" s="15"/>
      <c r="C1" s="15"/>
      <c r="D1" s="15"/>
      <c r="E1" s="15"/>
      <c r="F1" s="15"/>
      <c r="G1" s="15"/>
    </row>
    <row r="3" spans="1:7" ht="32" customHeight="1" x14ac:dyDescent="0.3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2" t="s">
        <v>24</v>
      </c>
      <c r="G3" s="12" t="s">
        <v>25</v>
      </c>
    </row>
    <row r="4" spans="1:7" ht="14.5" x14ac:dyDescent="0.35">
      <c r="A4" s="5"/>
      <c r="E4" s="16"/>
    </row>
    <row r="5" spans="1:7" ht="14.5" x14ac:dyDescent="0.35">
      <c r="A5" s="20" t="s">
        <v>26</v>
      </c>
      <c r="B5" s="20"/>
      <c r="C5" s="20"/>
      <c r="D5" s="20"/>
      <c r="E5" s="20"/>
    </row>
    <row r="6" spans="1:7" ht="14.5" x14ac:dyDescent="0.35">
      <c r="A6" s="5">
        <v>1</v>
      </c>
      <c r="B6" s="1">
        <v>100029</v>
      </c>
      <c r="C6" s="1" t="s">
        <v>6</v>
      </c>
      <c r="D6" s="6">
        <v>1805.43</v>
      </c>
      <c r="E6" s="7">
        <f t="shared" ref="E6:E11" si="0">A6*D6</f>
        <v>1805.43</v>
      </c>
    </row>
    <row r="7" spans="1:7" ht="14.5" x14ac:dyDescent="0.35">
      <c r="A7" s="5">
        <v>1</v>
      </c>
      <c r="B7" s="1">
        <v>100218</v>
      </c>
      <c r="C7" s="1" t="s">
        <v>7</v>
      </c>
      <c r="D7" s="6">
        <v>398.98</v>
      </c>
      <c r="E7" s="7">
        <f t="shared" si="0"/>
        <v>398.98</v>
      </c>
    </row>
    <row r="8" spans="1:7" ht="14.5" x14ac:dyDescent="0.35">
      <c r="A8" s="5">
        <v>1</v>
      </c>
      <c r="B8" s="1">
        <v>100335</v>
      </c>
      <c r="C8" s="1" t="s">
        <v>13</v>
      </c>
      <c r="D8" s="6">
        <v>2408.34</v>
      </c>
      <c r="E8" s="7">
        <f t="shared" si="0"/>
        <v>2408.34</v>
      </c>
    </row>
    <row r="9" spans="1:7" ht="14.5" x14ac:dyDescent="0.35">
      <c r="A9" s="5">
        <v>1</v>
      </c>
      <c r="B9" s="1">
        <v>200001</v>
      </c>
      <c r="C9" s="1" t="s">
        <v>16</v>
      </c>
      <c r="D9" s="6">
        <v>173.42</v>
      </c>
      <c r="E9" s="7">
        <f t="shared" si="0"/>
        <v>173.42</v>
      </c>
    </row>
    <row r="10" spans="1:7" ht="14.5" x14ac:dyDescent="0.35">
      <c r="A10" s="5">
        <v>1</v>
      </c>
      <c r="B10" s="1">
        <v>200002</v>
      </c>
      <c r="C10" s="1" t="s">
        <v>17</v>
      </c>
      <c r="D10" s="6">
        <v>269.92</v>
      </c>
      <c r="E10" s="7">
        <f t="shared" si="0"/>
        <v>269.92</v>
      </c>
    </row>
    <row r="11" spans="1:7" ht="14.5" x14ac:dyDescent="0.35">
      <c r="A11" s="5">
        <v>1</v>
      </c>
      <c r="B11" s="1">
        <v>200143</v>
      </c>
      <c r="C11" s="1" t="s">
        <v>18</v>
      </c>
      <c r="D11" s="6">
        <v>130.11000000000001</v>
      </c>
      <c r="E11" s="7">
        <f t="shared" si="0"/>
        <v>130.11000000000001</v>
      </c>
      <c r="F11" s="6">
        <v>5186.2</v>
      </c>
      <c r="G11" s="11">
        <v>0.27729999999999999</v>
      </c>
    </row>
    <row r="12" spans="1:7" ht="14.5" x14ac:dyDescent="0.35">
      <c r="A12" s="5"/>
      <c r="E12" s="16"/>
    </row>
    <row r="13" spans="1:7" ht="14.5" x14ac:dyDescent="0.35">
      <c r="A13" s="20" t="s">
        <v>27</v>
      </c>
      <c r="B13" s="20"/>
      <c r="C13" s="20"/>
      <c r="D13" s="20"/>
      <c r="E13" s="20"/>
    </row>
    <row r="14" spans="1:7" ht="14.5" x14ac:dyDescent="0.35">
      <c r="A14" s="5">
        <v>8</v>
      </c>
      <c r="B14" s="1">
        <v>100221</v>
      </c>
      <c r="C14" s="1" t="s">
        <v>8</v>
      </c>
      <c r="D14" s="6">
        <v>333.67</v>
      </c>
      <c r="E14" s="7">
        <f>A14*D14</f>
        <v>2669.36</v>
      </c>
    </row>
    <row r="15" spans="1:7" ht="14.5" x14ac:dyDescent="0.35">
      <c r="A15" s="17">
        <v>1</v>
      </c>
      <c r="B15" s="18">
        <v>100461</v>
      </c>
      <c r="C15" s="18" t="s">
        <v>28</v>
      </c>
      <c r="D15" s="19">
        <v>386.86</v>
      </c>
      <c r="E15" s="7"/>
    </row>
    <row r="16" spans="1:7" ht="14.5" x14ac:dyDescent="0.35">
      <c r="A16" s="17">
        <v>1</v>
      </c>
      <c r="B16" s="18">
        <v>100340</v>
      </c>
      <c r="C16" s="18" t="s">
        <v>29</v>
      </c>
      <c r="D16" s="19">
        <v>539.15</v>
      </c>
      <c r="E16" s="7"/>
    </row>
    <row r="17" spans="1:7" ht="14.5" x14ac:dyDescent="0.35">
      <c r="A17" s="17">
        <v>1</v>
      </c>
      <c r="B17" s="18">
        <v>100341</v>
      </c>
      <c r="C17" s="18" t="s">
        <v>30</v>
      </c>
      <c r="D17" s="19">
        <v>733.32</v>
      </c>
      <c r="E17" s="7"/>
      <c r="F17" s="6">
        <v>2669.36</v>
      </c>
      <c r="G17" s="11">
        <v>0.14272699999999999</v>
      </c>
    </row>
    <row r="18" spans="1:7" ht="14.5" x14ac:dyDescent="0.35">
      <c r="A18" s="5"/>
      <c r="E18" s="16"/>
    </row>
    <row r="19" spans="1:7" ht="14.5" x14ac:dyDescent="0.35">
      <c r="A19" s="20" t="s">
        <v>31</v>
      </c>
      <c r="B19" s="20"/>
      <c r="C19" s="20"/>
      <c r="D19" s="20"/>
      <c r="E19" s="20"/>
    </row>
    <row r="20" spans="1:7" ht="14.5" x14ac:dyDescent="0.35">
      <c r="A20" s="5">
        <v>5</v>
      </c>
      <c r="B20" s="1">
        <v>100395</v>
      </c>
      <c r="C20" s="1" t="s">
        <v>14</v>
      </c>
      <c r="D20" s="6">
        <v>348.54</v>
      </c>
      <c r="E20" s="7">
        <f>A20*D20</f>
        <v>1742.7</v>
      </c>
      <c r="F20" s="6">
        <v>1742.7</v>
      </c>
      <c r="G20" s="11">
        <v>9.3180100000000002E-2</v>
      </c>
    </row>
    <row r="21" spans="1:7" ht="14.5" x14ac:dyDescent="0.35">
      <c r="A21" s="5"/>
      <c r="E21" s="16"/>
    </row>
    <row r="22" spans="1:7" ht="14.5" x14ac:dyDescent="0.35">
      <c r="A22" s="20" t="s">
        <v>32</v>
      </c>
      <c r="B22" s="20"/>
      <c r="C22" s="20"/>
      <c r="D22" s="20"/>
      <c r="E22" s="20"/>
    </row>
    <row r="23" spans="1:7" ht="14.5" x14ac:dyDescent="0.35">
      <c r="A23" s="5">
        <v>8</v>
      </c>
      <c r="B23" s="1">
        <v>100225</v>
      </c>
      <c r="C23" s="1" t="s">
        <v>9</v>
      </c>
      <c r="D23" s="6">
        <v>316.77999999999997</v>
      </c>
      <c r="E23" s="7">
        <f>A23*D23</f>
        <v>2534.2399999999998</v>
      </c>
      <c r="F23" s="6">
        <v>2534.2399999999998</v>
      </c>
      <c r="G23" s="11">
        <v>0.13550300000000001</v>
      </c>
    </row>
    <row r="24" spans="1:7" ht="14.5" x14ac:dyDescent="0.35">
      <c r="A24" s="5"/>
      <c r="E24" s="16"/>
    </row>
    <row r="25" spans="1:7" ht="14.5" x14ac:dyDescent="0.35">
      <c r="A25" s="20" t="s">
        <v>33</v>
      </c>
      <c r="B25" s="20"/>
      <c r="C25" s="20"/>
      <c r="D25" s="20"/>
      <c r="E25" s="20"/>
    </row>
    <row r="26" spans="1:7" ht="14.5" x14ac:dyDescent="0.35">
      <c r="A26" s="5">
        <v>8</v>
      </c>
      <c r="B26" s="1">
        <v>100422</v>
      </c>
      <c r="C26" s="1" t="s">
        <v>15</v>
      </c>
      <c r="D26" s="6">
        <v>360.27</v>
      </c>
      <c r="E26" s="7">
        <f>A26*D26</f>
        <v>2882.16</v>
      </c>
      <c r="F26" s="6">
        <v>2882.16</v>
      </c>
      <c r="G26" s="11">
        <v>0.15410599999999999</v>
      </c>
    </row>
    <row r="27" spans="1:7" ht="14.5" x14ac:dyDescent="0.35">
      <c r="A27" s="5"/>
      <c r="E27" s="16"/>
    </row>
    <row r="28" spans="1:7" ht="14.5" x14ac:dyDescent="0.35">
      <c r="A28" s="20" t="s">
        <v>34</v>
      </c>
      <c r="B28" s="20"/>
      <c r="C28" s="20"/>
      <c r="D28" s="20"/>
      <c r="E28" s="20"/>
    </row>
    <row r="29" spans="1:7" ht="14.5" x14ac:dyDescent="0.35">
      <c r="A29" s="5">
        <v>7</v>
      </c>
      <c r="C29" s="1" t="s">
        <v>35</v>
      </c>
      <c r="E29" s="16"/>
    </row>
    <row r="30" spans="1:7" ht="14.5" x14ac:dyDescent="0.35">
      <c r="A30" s="5">
        <v>4</v>
      </c>
      <c r="C30" s="1" t="s">
        <v>36</v>
      </c>
      <c r="E30" s="16"/>
    </row>
    <row r="31" spans="1:7" ht="14.5" x14ac:dyDescent="0.35">
      <c r="A31" s="5">
        <v>2</v>
      </c>
      <c r="B31" s="1">
        <v>100239</v>
      </c>
      <c r="C31" s="1" t="s">
        <v>10</v>
      </c>
      <c r="D31" s="6">
        <v>289.68</v>
      </c>
      <c r="E31" s="7">
        <f>A31*D31</f>
        <v>579.36</v>
      </c>
    </row>
    <row r="32" spans="1:7" ht="14.5" x14ac:dyDescent="0.35">
      <c r="A32" s="5">
        <v>7</v>
      </c>
      <c r="B32" s="1">
        <v>100327</v>
      </c>
      <c r="C32" s="1" t="s">
        <v>12</v>
      </c>
      <c r="D32" s="6">
        <v>175.33</v>
      </c>
      <c r="E32" s="7">
        <f>A32*D32</f>
        <v>1227.3100000000002</v>
      </c>
      <c r="F32" s="6">
        <v>1806.67</v>
      </c>
      <c r="G32" s="11">
        <v>9.6600500000000006E-2</v>
      </c>
    </row>
    <row r="33" spans="1:7" ht="14.5" x14ac:dyDescent="0.35">
      <c r="A33" s="5"/>
      <c r="E33" s="16"/>
    </row>
    <row r="34" spans="1:7" ht="14.5" x14ac:dyDescent="0.35">
      <c r="A34" s="20" t="s">
        <v>37</v>
      </c>
      <c r="B34" s="20"/>
      <c r="C34" s="20"/>
      <c r="D34" s="20"/>
      <c r="E34" s="20"/>
    </row>
    <row r="35" spans="1:7" ht="14.5" x14ac:dyDescent="0.35">
      <c r="A35" s="5">
        <v>1</v>
      </c>
      <c r="B35" s="1">
        <v>100246</v>
      </c>
      <c r="C35" s="1" t="s">
        <v>11</v>
      </c>
      <c r="D35" s="6">
        <v>1881.17</v>
      </c>
      <c r="E35" s="7">
        <f>A35*D35</f>
        <v>1881.17</v>
      </c>
      <c r="F35" s="6">
        <v>1881.17</v>
      </c>
      <c r="G35" s="11">
        <v>0.10058400000000001</v>
      </c>
    </row>
    <row r="36" spans="1:7" ht="14.5" x14ac:dyDescent="0.35">
      <c r="A36" s="8"/>
      <c r="B36" s="9"/>
      <c r="C36" s="9"/>
      <c r="D36" s="9"/>
      <c r="E36" s="10"/>
    </row>
    <row r="38" spans="1:7" ht="14.5" x14ac:dyDescent="0.35">
      <c r="C38" s="1" t="s">
        <v>19</v>
      </c>
      <c r="E38" s="6">
        <f>SUM(E2:E35)</f>
        <v>18702.5</v>
      </c>
    </row>
    <row r="39" spans="1:7" ht="14.5" x14ac:dyDescent="0.35">
      <c r="C39" s="1" t="s">
        <v>20</v>
      </c>
      <c r="D39" s="11">
        <v>0.23</v>
      </c>
      <c r="E39" s="6">
        <f>D39*E38</f>
        <v>4301.5749999999998</v>
      </c>
    </row>
    <row r="40" spans="1:7" ht="25" customHeight="1" x14ac:dyDescent="0.35">
      <c r="A40" s="12"/>
      <c r="B40" s="12"/>
      <c r="C40" s="12" t="s">
        <v>21</v>
      </c>
      <c r="D40" s="12"/>
      <c r="E40" s="13">
        <f>SUM(E38:E39)</f>
        <v>23004.075000000001</v>
      </c>
      <c r="F40" s="12"/>
      <c r="G40" s="12"/>
    </row>
    <row r="41" spans="1:7" ht="14.5" x14ac:dyDescent="0.35">
      <c r="A41" s="14" t="s">
        <v>22</v>
      </c>
    </row>
  </sheetData>
  <mergeCells count="8">
    <mergeCell ref="A28:E28"/>
    <mergeCell ref="A34:E34"/>
    <mergeCell ref="A1:G1"/>
    <mergeCell ref="A5:E5"/>
    <mergeCell ref="A13:E13"/>
    <mergeCell ref="A19:E19"/>
    <mergeCell ref="A22:E22"/>
    <mergeCell ref="A25:E2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workbookViewId="0"/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4" width="18.58203125" style="1" customWidth="1"/>
    <col min="5" max="7" width="15.83203125" style="1" customWidth="1"/>
    <col min="8" max="8" width="7.4140625" style="1" customWidth="1"/>
    <col min="9" max="1024" width="8.08203125" style="1" customWidth="1"/>
  </cols>
  <sheetData>
    <row r="1" spans="1:8" ht="40" customHeight="1" x14ac:dyDescent="0.7">
      <c r="A1" s="15" t="s">
        <v>38</v>
      </c>
      <c r="B1" s="15"/>
      <c r="C1" s="15"/>
      <c r="D1" s="15"/>
      <c r="E1" s="15"/>
      <c r="F1" s="15"/>
      <c r="G1" s="15"/>
      <c r="H1" s="15"/>
    </row>
    <row r="3" spans="1:8" ht="32" customHeight="1" x14ac:dyDescent="0.35">
      <c r="A3" s="2" t="s">
        <v>1</v>
      </c>
      <c r="B3" s="3" t="s">
        <v>2</v>
      </c>
      <c r="C3" s="3" t="s">
        <v>3</v>
      </c>
      <c r="D3" s="3" t="s">
        <v>39</v>
      </c>
      <c r="E3" s="3" t="s">
        <v>4</v>
      </c>
      <c r="F3" s="4" t="s">
        <v>5</v>
      </c>
      <c r="G3" s="12" t="s">
        <v>40</v>
      </c>
      <c r="H3" s="12" t="s">
        <v>25</v>
      </c>
    </row>
    <row r="4" spans="1:8" ht="14.5" x14ac:dyDescent="0.35">
      <c r="A4" s="5"/>
      <c r="F4" s="16"/>
    </row>
    <row r="5" spans="1:8" ht="14.5" x14ac:dyDescent="0.35">
      <c r="A5" s="5">
        <v>1</v>
      </c>
      <c r="B5" s="1">
        <v>100029</v>
      </c>
      <c r="C5" s="1" t="s">
        <v>6</v>
      </c>
      <c r="E5" s="6">
        <v>1805.43</v>
      </c>
      <c r="F5" s="7">
        <f t="shared" ref="F5:F10" si="0">A5*E5</f>
        <v>1805.43</v>
      </c>
    </row>
    <row r="6" spans="1:8" ht="14.5" x14ac:dyDescent="0.35">
      <c r="A6" s="5">
        <v>1</v>
      </c>
      <c r="B6" s="1">
        <v>100218</v>
      </c>
      <c r="C6" s="1" t="s">
        <v>7</v>
      </c>
      <c r="E6" s="6">
        <v>398.98</v>
      </c>
      <c r="F6" s="7">
        <f t="shared" si="0"/>
        <v>398.98</v>
      </c>
    </row>
    <row r="7" spans="1:8" ht="14.5" x14ac:dyDescent="0.35">
      <c r="A7" s="5">
        <v>1</v>
      </c>
      <c r="B7" s="1">
        <v>100335</v>
      </c>
      <c r="C7" s="1" t="s">
        <v>13</v>
      </c>
      <c r="E7" s="6">
        <v>2408.34</v>
      </c>
      <c r="F7" s="7">
        <f t="shared" si="0"/>
        <v>2408.34</v>
      </c>
    </row>
    <row r="8" spans="1:8" ht="14.5" x14ac:dyDescent="0.35">
      <c r="A8" s="5">
        <v>1</v>
      </c>
      <c r="B8" s="1">
        <v>200001</v>
      </c>
      <c r="C8" s="1" t="s">
        <v>16</v>
      </c>
      <c r="E8" s="6">
        <v>173.42</v>
      </c>
      <c r="F8" s="7">
        <f t="shared" si="0"/>
        <v>173.42</v>
      </c>
    </row>
    <row r="9" spans="1:8" ht="14.5" x14ac:dyDescent="0.35">
      <c r="A9" s="5">
        <v>1</v>
      </c>
      <c r="B9" s="1">
        <v>200002</v>
      </c>
      <c r="C9" s="1" t="s">
        <v>17</v>
      </c>
      <c r="E9" s="6">
        <v>269.92</v>
      </c>
      <c r="F9" s="7">
        <f t="shared" si="0"/>
        <v>269.92</v>
      </c>
    </row>
    <row r="10" spans="1:8" ht="14.5" x14ac:dyDescent="0.35">
      <c r="A10" s="5">
        <v>1</v>
      </c>
      <c r="B10" s="1">
        <v>200143</v>
      </c>
      <c r="C10" s="1" t="s">
        <v>18</v>
      </c>
      <c r="E10" s="6">
        <v>130.11000000000001</v>
      </c>
      <c r="F10" s="7">
        <f t="shared" si="0"/>
        <v>130.11000000000001</v>
      </c>
      <c r="G10" s="6">
        <v>5186.2</v>
      </c>
      <c r="H10" s="11">
        <v>0.27729999999999999</v>
      </c>
    </row>
    <row r="11" spans="1:8" ht="14.5" x14ac:dyDescent="0.35">
      <c r="A11" s="5"/>
      <c r="F11" s="16"/>
    </row>
    <row r="12" spans="1:8" ht="14.5" x14ac:dyDescent="0.35">
      <c r="A12" s="20" t="s">
        <v>41</v>
      </c>
      <c r="B12" s="20"/>
      <c r="C12" s="20"/>
      <c r="D12" s="20"/>
      <c r="E12" s="20"/>
      <c r="F12" s="20"/>
    </row>
    <row r="13" spans="1:8" ht="14.5" x14ac:dyDescent="0.35">
      <c r="A13" s="5">
        <v>1</v>
      </c>
      <c r="B13" s="1">
        <v>100246</v>
      </c>
      <c r="C13" s="1" t="s">
        <v>11</v>
      </c>
      <c r="E13" s="6">
        <v>1881.17</v>
      </c>
      <c r="F13" s="7">
        <f>A13*E13</f>
        <v>1881.17</v>
      </c>
      <c r="G13" s="6">
        <v>1881.17</v>
      </c>
      <c r="H13" s="11">
        <v>0.10058400000000001</v>
      </c>
    </row>
    <row r="14" spans="1:8" ht="14.5" x14ac:dyDescent="0.35">
      <c r="A14" s="5"/>
      <c r="F14" s="16"/>
    </row>
    <row r="15" spans="1:8" ht="14.5" x14ac:dyDescent="0.35">
      <c r="A15" s="20" t="s">
        <v>42</v>
      </c>
      <c r="B15" s="20"/>
      <c r="C15" s="20"/>
      <c r="D15" s="20"/>
      <c r="E15" s="20"/>
      <c r="F15" s="20"/>
    </row>
    <row r="16" spans="1:8" ht="14.5" x14ac:dyDescent="0.35">
      <c r="A16" s="5">
        <v>1</v>
      </c>
      <c r="C16" s="1" t="s">
        <v>35</v>
      </c>
      <c r="F16" s="16"/>
    </row>
    <row r="17" spans="1:8" ht="14.5" x14ac:dyDescent="0.35">
      <c r="A17" s="5">
        <v>1</v>
      </c>
      <c r="B17" s="1">
        <v>100221</v>
      </c>
      <c r="C17" s="1" t="s">
        <v>8</v>
      </c>
      <c r="E17" s="6">
        <v>333.67</v>
      </c>
      <c r="F17" s="7">
        <f>A17*E17</f>
        <v>333.67</v>
      </c>
    </row>
    <row r="18" spans="1:8" ht="14.5" x14ac:dyDescent="0.35">
      <c r="A18" s="5">
        <v>1</v>
      </c>
      <c r="B18" s="1">
        <v>100422</v>
      </c>
      <c r="C18" s="1" t="s">
        <v>15</v>
      </c>
      <c r="D18" s="1" t="s">
        <v>43</v>
      </c>
      <c r="E18" s="6">
        <v>360.27</v>
      </c>
      <c r="F18" s="7">
        <f>A18*E18</f>
        <v>360.27</v>
      </c>
      <c r="G18" s="6">
        <v>693.94</v>
      </c>
      <c r="H18" s="11">
        <v>3.7104100000000001E-2</v>
      </c>
    </row>
    <row r="19" spans="1:8" ht="14.5" x14ac:dyDescent="0.35">
      <c r="A19" s="5"/>
      <c r="F19" s="16"/>
    </row>
    <row r="20" spans="1:8" ht="14.5" x14ac:dyDescent="0.35">
      <c r="A20" s="20" t="s">
        <v>44</v>
      </c>
      <c r="B20" s="20"/>
      <c r="C20" s="20"/>
      <c r="D20" s="20"/>
      <c r="E20" s="20"/>
      <c r="F20" s="20"/>
    </row>
    <row r="21" spans="1:8" ht="14.5" x14ac:dyDescent="0.35">
      <c r="A21" s="5">
        <v>1</v>
      </c>
      <c r="B21" s="1">
        <v>100221</v>
      </c>
      <c r="C21" s="1" t="s">
        <v>8</v>
      </c>
      <c r="D21" s="1" t="s">
        <v>45</v>
      </c>
      <c r="E21" s="6">
        <v>333.67</v>
      </c>
      <c r="F21" s="7">
        <f>A21*E21</f>
        <v>333.67</v>
      </c>
    </row>
    <row r="22" spans="1:8" ht="14.5" x14ac:dyDescent="0.35">
      <c r="A22" s="5">
        <v>1</v>
      </c>
      <c r="B22" s="1">
        <v>100225</v>
      </c>
      <c r="C22" s="1" t="s">
        <v>9</v>
      </c>
      <c r="E22" s="6">
        <v>316.77999999999997</v>
      </c>
      <c r="F22" s="7">
        <f>A22*E22</f>
        <v>316.77999999999997</v>
      </c>
    </row>
    <row r="23" spans="1:8" ht="14.5" x14ac:dyDescent="0.35">
      <c r="A23" s="5">
        <v>1</v>
      </c>
      <c r="B23" s="1">
        <v>100239</v>
      </c>
      <c r="C23" s="1" t="s">
        <v>10</v>
      </c>
      <c r="E23" s="6">
        <v>289.68</v>
      </c>
      <c r="F23" s="7">
        <f>A23*E23</f>
        <v>289.68</v>
      </c>
    </row>
    <row r="24" spans="1:8" ht="14.5" x14ac:dyDescent="0.35">
      <c r="A24" s="5">
        <v>3</v>
      </c>
      <c r="B24" s="1">
        <v>100327</v>
      </c>
      <c r="C24" s="1" t="s">
        <v>12</v>
      </c>
      <c r="E24" s="6">
        <v>175.33</v>
      </c>
      <c r="F24" s="7">
        <f>A24*E24</f>
        <v>525.99</v>
      </c>
    </row>
    <row r="25" spans="1:8" ht="14.5" x14ac:dyDescent="0.35">
      <c r="A25" s="5">
        <v>1</v>
      </c>
      <c r="B25" s="1">
        <v>100422</v>
      </c>
      <c r="C25" s="1" t="s">
        <v>15</v>
      </c>
      <c r="E25" s="6">
        <v>360.27</v>
      </c>
      <c r="F25" s="7">
        <f>A25*E25</f>
        <v>360.27</v>
      </c>
      <c r="G25" s="6">
        <v>1826.39</v>
      </c>
      <c r="H25" s="11">
        <v>9.7654900000000003E-2</v>
      </c>
    </row>
    <row r="26" spans="1:8" ht="14.5" x14ac:dyDescent="0.35">
      <c r="A26" s="5"/>
      <c r="F26" s="16"/>
    </row>
    <row r="27" spans="1:8" ht="14.5" x14ac:dyDescent="0.35">
      <c r="A27" s="20" t="s">
        <v>46</v>
      </c>
      <c r="B27" s="20"/>
      <c r="C27" s="20"/>
      <c r="D27" s="20"/>
      <c r="E27" s="20"/>
      <c r="F27" s="20"/>
    </row>
    <row r="28" spans="1:8" ht="14.5" x14ac:dyDescent="0.35">
      <c r="A28" s="5">
        <v>2</v>
      </c>
      <c r="C28" s="1" t="s">
        <v>35</v>
      </c>
      <c r="D28" s="1" t="s">
        <v>43</v>
      </c>
      <c r="F28" s="16"/>
    </row>
    <row r="29" spans="1:8" ht="14.5" x14ac:dyDescent="0.35">
      <c r="A29" s="5">
        <v>1</v>
      </c>
      <c r="B29" s="1">
        <v>100221</v>
      </c>
      <c r="C29" s="1" t="s">
        <v>8</v>
      </c>
      <c r="E29" s="6">
        <v>333.67</v>
      </c>
      <c r="F29" s="7">
        <f>A29*E29</f>
        <v>333.67</v>
      </c>
    </row>
    <row r="30" spans="1:8" ht="14.5" x14ac:dyDescent="0.35">
      <c r="A30" s="5">
        <v>1</v>
      </c>
      <c r="B30" s="1">
        <v>100225</v>
      </c>
      <c r="C30" s="1" t="s">
        <v>9</v>
      </c>
      <c r="E30" s="6">
        <v>316.77999999999997</v>
      </c>
      <c r="F30" s="7">
        <f>A30*E30</f>
        <v>316.77999999999997</v>
      </c>
    </row>
    <row r="31" spans="1:8" ht="14.5" x14ac:dyDescent="0.35">
      <c r="A31" s="5">
        <v>1</v>
      </c>
      <c r="B31" s="1">
        <v>100395</v>
      </c>
      <c r="C31" s="1" t="s">
        <v>14</v>
      </c>
      <c r="E31" s="6">
        <v>348.54</v>
      </c>
      <c r="F31" s="7">
        <f>A31*E31</f>
        <v>348.54</v>
      </c>
    </row>
    <row r="32" spans="1:8" ht="14.5" x14ac:dyDescent="0.35">
      <c r="A32" s="5">
        <v>1</v>
      </c>
      <c r="B32" s="1">
        <v>100422</v>
      </c>
      <c r="C32" s="1" t="s">
        <v>15</v>
      </c>
      <c r="D32" s="1" t="s">
        <v>43</v>
      </c>
      <c r="E32" s="6">
        <v>360.27</v>
      </c>
      <c r="F32" s="7">
        <f>A32*E32</f>
        <v>360.27</v>
      </c>
      <c r="G32" s="6">
        <v>1359.26</v>
      </c>
      <c r="H32" s="11">
        <v>7.2678000000000006E-2</v>
      </c>
    </row>
    <row r="33" spans="1:8" ht="14.5" x14ac:dyDescent="0.35">
      <c r="A33" s="5"/>
      <c r="F33" s="16"/>
    </row>
    <row r="34" spans="1:8" ht="14.5" x14ac:dyDescent="0.35">
      <c r="A34" s="20" t="s">
        <v>47</v>
      </c>
      <c r="B34" s="20"/>
      <c r="C34" s="20"/>
      <c r="D34" s="20"/>
      <c r="E34" s="20"/>
      <c r="F34" s="20"/>
    </row>
    <row r="35" spans="1:8" ht="14.5" x14ac:dyDescent="0.35">
      <c r="A35" s="5">
        <v>1</v>
      </c>
      <c r="C35" s="1" t="s">
        <v>35</v>
      </c>
      <c r="F35" s="16"/>
    </row>
    <row r="36" spans="1:8" ht="14.5" x14ac:dyDescent="0.35">
      <c r="A36" s="5">
        <v>1</v>
      </c>
      <c r="C36" s="1" t="s">
        <v>36</v>
      </c>
      <c r="F36" s="16"/>
    </row>
    <row r="37" spans="1:8" ht="14.5" x14ac:dyDescent="0.35">
      <c r="A37" s="5">
        <v>1</v>
      </c>
      <c r="B37" s="1">
        <v>100221</v>
      </c>
      <c r="C37" s="1" t="s">
        <v>8</v>
      </c>
      <c r="E37" s="6">
        <v>333.67</v>
      </c>
      <c r="F37" s="7">
        <f>A37*E37</f>
        <v>333.67</v>
      </c>
    </row>
    <row r="38" spans="1:8" ht="14.5" x14ac:dyDescent="0.35">
      <c r="A38" s="5">
        <v>1</v>
      </c>
      <c r="B38" s="1">
        <v>100225</v>
      </c>
      <c r="C38" s="1" t="s">
        <v>9</v>
      </c>
      <c r="E38" s="6">
        <v>316.77999999999997</v>
      </c>
      <c r="F38" s="7">
        <f>A38*E38</f>
        <v>316.77999999999997</v>
      </c>
    </row>
    <row r="39" spans="1:8" ht="14.5" x14ac:dyDescent="0.35">
      <c r="A39" s="5">
        <v>1</v>
      </c>
      <c r="B39" s="1">
        <v>100395</v>
      </c>
      <c r="C39" s="1" t="s">
        <v>14</v>
      </c>
      <c r="E39" s="6">
        <v>348.54</v>
      </c>
      <c r="F39" s="7">
        <f>A39*E39</f>
        <v>348.54</v>
      </c>
    </row>
    <row r="40" spans="1:8" ht="14.5" x14ac:dyDescent="0.35">
      <c r="A40" s="5">
        <v>1</v>
      </c>
      <c r="B40" s="1">
        <v>100422</v>
      </c>
      <c r="C40" s="1" t="s">
        <v>15</v>
      </c>
      <c r="D40" s="1" t="s">
        <v>43</v>
      </c>
      <c r="E40" s="6">
        <v>360.27</v>
      </c>
      <c r="F40" s="7">
        <f>A40*E40</f>
        <v>360.27</v>
      </c>
      <c r="G40" s="6">
        <v>1359.26</v>
      </c>
      <c r="H40" s="11">
        <v>7.2678000000000006E-2</v>
      </c>
    </row>
    <row r="41" spans="1:8" ht="14.5" x14ac:dyDescent="0.35">
      <c r="A41" s="5"/>
      <c r="F41" s="16"/>
    </row>
    <row r="42" spans="1:8" ht="14.5" x14ac:dyDescent="0.35">
      <c r="A42" s="20" t="s">
        <v>48</v>
      </c>
      <c r="B42" s="20"/>
      <c r="C42" s="20"/>
      <c r="D42" s="20"/>
      <c r="E42" s="20"/>
      <c r="F42" s="20"/>
    </row>
    <row r="43" spans="1:8" ht="14.5" x14ac:dyDescent="0.35">
      <c r="A43" s="5">
        <v>1</v>
      </c>
      <c r="C43" s="1" t="s">
        <v>35</v>
      </c>
      <c r="F43" s="16"/>
    </row>
    <row r="44" spans="1:8" ht="14.5" x14ac:dyDescent="0.35">
      <c r="A44" s="5">
        <v>1</v>
      </c>
      <c r="C44" s="1" t="s">
        <v>36</v>
      </c>
      <c r="F44" s="16"/>
    </row>
    <row r="45" spans="1:8" ht="14.5" x14ac:dyDescent="0.35">
      <c r="A45" s="5">
        <v>1</v>
      </c>
      <c r="B45" s="1">
        <v>100221</v>
      </c>
      <c r="C45" s="1" t="s">
        <v>8</v>
      </c>
      <c r="D45" s="1" t="s">
        <v>45</v>
      </c>
      <c r="E45" s="6">
        <v>333.67</v>
      </c>
      <c r="F45" s="7">
        <f>A45*E45</f>
        <v>333.67</v>
      </c>
    </row>
    <row r="46" spans="1:8" ht="14.5" x14ac:dyDescent="0.35">
      <c r="A46" s="5">
        <v>1</v>
      </c>
      <c r="B46" s="1">
        <v>100225</v>
      </c>
      <c r="C46" s="1" t="s">
        <v>9</v>
      </c>
      <c r="E46" s="6">
        <v>316.77999999999997</v>
      </c>
      <c r="F46" s="7">
        <f>A46*E46</f>
        <v>316.77999999999997</v>
      </c>
    </row>
    <row r="47" spans="1:8" ht="14.5" x14ac:dyDescent="0.35">
      <c r="A47" s="5">
        <v>1</v>
      </c>
      <c r="B47" s="1">
        <v>100395</v>
      </c>
      <c r="C47" s="1" t="s">
        <v>14</v>
      </c>
      <c r="E47" s="6">
        <v>348.54</v>
      </c>
      <c r="F47" s="7">
        <f>A47*E47</f>
        <v>348.54</v>
      </c>
    </row>
    <row r="48" spans="1:8" ht="14.5" x14ac:dyDescent="0.35">
      <c r="A48" s="5">
        <v>1</v>
      </c>
      <c r="B48" s="1">
        <v>100422</v>
      </c>
      <c r="C48" s="1" t="s">
        <v>15</v>
      </c>
      <c r="D48" s="1" t="s">
        <v>43</v>
      </c>
      <c r="E48" s="6">
        <v>360.27</v>
      </c>
      <c r="F48" s="7">
        <f>A48*E48</f>
        <v>360.27</v>
      </c>
      <c r="G48" s="6">
        <v>1359.26</v>
      </c>
      <c r="H48" s="11">
        <v>7.2678000000000006E-2</v>
      </c>
    </row>
    <row r="49" spans="1:8" ht="14.5" x14ac:dyDescent="0.35">
      <c r="A49" s="5"/>
      <c r="F49" s="16"/>
    </row>
    <row r="50" spans="1:8" ht="14.5" x14ac:dyDescent="0.35">
      <c r="A50" s="20" t="s">
        <v>49</v>
      </c>
      <c r="B50" s="20"/>
      <c r="C50" s="20"/>
      <c r="D50" s="20"/>
      <c r="E50" s="20"/>
      <c r="F50" s="20"/>
    </row>
    <row r="51" spans="1:8" ht="14.5" x14ac:dyDescent="0.35">
      <c r="A51" s="5">
        <v>1</v>
      </c>
      <c r="C51" s="1" t="s">
        <v>35</v>
      </c>
      <c r="F51" s="16"/>
    </row>
    <row r="52" spans="1:8" ht="14.5" x14ac:dyDescent="0.35">
      <c r="A52" s="5">
        <v>1</v>
      </c>
      <c r="C52" s="1" t="s">
        <v>36</v>
      </c>
      <c r="F52" s="16"/>
    </row>
    <row r="53" spans="1:8" ht="14.5" x14ac:dyDescent="0.35">
      <c r="A53" s="5">
        <v>1</v>
      </c>
      <c r="B53" s="1">
        <v>100221</v>
      </c>
      <c r="C53" s="1" t="s">
        <v>8</v>
      </c>
      <c r="E53" s="6">
        <v>333.67</v>
      </c>
      <c r="F53" s="7">
        <f>A53*E53</f>
        <v>333.67</v>
      </c>
    </row>
    <row r="54" spans="1:8" ht="14.5" x14ac:dyDescent="0.35">
      <c r="A54" s="5">
        <v>2</v>
      </c>
      <c r="B54" s="1">
        <v>100225</v>
      </c>
      <c r="C54" s="1" t="s">
        <v>9</v>
      </c>
      <c r="E54" s="6">
        <v>316.77999999999997</v>
      </c>
      <c r="F54" s="7">
        <f>A54*E54</f>
        <v>633.55999999999995</v>
      </c>
    </row>
    <row r="55" spans="1:8" ht="14.5" x14ac:dyDescent="0.35">
      <c r="A55" s="5">
        <v>1</v>
      </c>
      <c r="B55" s="1">
        <v>100395</v>
      </c>
      <c r="C55" s="1" t="s">
        <v>14</v>
      </c>
      <c r="E55" s="6">
        <v>348.54</v>
      </c>
      <c r="F55" s="7">
        <f>A55*E55</f>
        <v>348.54</v>
      </c>
    </row>
    <row r="56" spans="1:8" ht="14.5" x14ac:dyDescent="0.35">
      <c r="A56" s="5">
        <v>1</v>
      </c>
      <c r="B56" s="1">
        <v>100422</v>
      </c>
      <c r="C56" s="1" t="s">
        <v>15</v>
      </c>
      <c r="D56" s="1" t="s">
        <v>43</v>
      </c>
      <c r="E56" s="6">
        <v>360.27</v>
      </c>
      <c r="F56" s="7">
        <f>A56*E56</f>
        <v>360.27</v>
      </c>
      <c r="G56" s="6">
        <v>1676.04</v>
      </c>
      <c r="H56" s="11">
        <v>8.9615799999999995E-2</v>
      </c>
    </row>
    <row r="57" spans="1:8" ht="14.5" x14ac:dyDescent="0.35">
      <c r="A57" s="5"/>
      <c r="F57" s="16"/>
    </row>
    <row r="58" spans="1:8" ht="14.5" x14ac:dyDescent="0.35">
      <c r="A58" s="20" t="s">
        <v>50</v>
      </c>
      <c r="B58" s="20"/>
      <c r="C58" s="20"/>
      <c r="D58" s="20"/>
      <c r="E58" s="20"/>
      <c r="F58" s="20"/>
    </row>
    <row r="59" spans="1:8" ht="14.5" x14ac:dyDescent="0.35">
      <c r="A59" s="5">
        <v>1</v>
      </c>
      <c r="C59" s="1" t="s">
        <v>35</v>
      </c>
      <c r="F59" s="16"/>
    </row>
    <row r="60" spans="1:8" ht="14.5" x14ac:dyDescent="0.35">
      <c r="A60" s="5">
        <v>1</v>
      </c>
      <c r="C60" s="1" t="s">
        <v>36</v>
      </c>
      <c r="F60" s="16"/>
    </row>
    <row r="61" spans="1:8" ht="14.5" x14ac:dyDescent="0.35">
      <c r="A61" s="5">
        <v>1</v>
      </c>
      <c r="B61" s="1">
        <v>100221</v>
      </c>
      <c r="C61" s="1" t="s">
        <v>8</v>
      </c>
      <c r="D61" s="1" t="s">
        <v>45</v>
      </c>
      <c r="E61" s="6">
        <v>333.67</v>
      </c>
      <c r="F61" s="7">
        <f>A61*E61</f>
        <v>333.67</v>
      </c>
    </row>
    <row r="62" spans="1:8" ht="14.5" x14ac:dyDescent="0.35">
      <c r="A62" s="5">
        <v>1</v>
      </c>
      <c r="B62" s="1">
        <v>100225</v>
      </c>
      <c r="C62" s="1" t="s">
        <v>9</v>
      </c>
      <c r="E62" s="6">
        <v>316.77999999999997</v>
      </c>
      <c r="F62" s="7">
        <f>A62*E62</f>
        <v>316.77999999999997</v>
      </c>
    </row>
    <row r="63" spans="1:8" ht="14.5" x14ac:dyDescent="0.35">
      <c r="A63" s="5">
        <v>1</v>
      </c>
      <c r="B63" s="1">
        <v>100395</v>
      </c>
      <c r="C63" s="1" t="s">
        <v>14</v>
      </c>
      <c r="E63" s="6">
        <v>348.54</v>
      </c>
      <c r="F63" s="7">
        <f>A63*E63</f>
        <v>348.54</v>
      </c>
    </row>
    <row r="64" spans="1:8" ht="14.5" x14ac:dyDescent="0.35">
      <c r="A64" s="5">
        <v>1</v>
      </c>
      <c r="B64" s="1">
        <v>100422</v>
      </c>
      <c r="C64" s="1" t="s">
        <v>15</v>
      </c>
      <c r="D64" s="1" t="s">
        <v>43</v>
      </c>
      <c r="E64" s="6">
        <v>360.27</v>
      </c>
      <c r="F64" s="7">
        <f>A64*E64</f>
        <v>360.27</v>
      </c>
      <c r="G64" s="6">
        <v>1359.26</v>
      </c>
      <c r="H64" s="11">
        <v>7.2678000000000006E-2</v>
      </c>
    </row>
    <row r="65" spans="1:8" ht="14.5" x14ac:dyDescent="0.35">
      <c r="A65" s="5"/>
      <c r="F65" s="16"/>
    </row>
    <row r="66" spans="1:8" ht="14.5" x14ac:dyDescent="0.35">
      <c r="A66" s="20" t="s">
        <v>51</v>
      </c>
      <c r="B66" s="20"/>
      <c r="C66" s="20"/>
      <c r="D66" s="20"/>
      <c r="E66" s="20"/>
      <c r="F66" s="20"/>
    </row>
    <row r="67" spans="1:8" ht="14.5" x14ac:dyDescent="0.35">
      <c r="A67" s="5">
        <v>1</v>
      </c>
      <c r="B67" s="1">
        <v>100225</v>
      </c>
      <c r="C67" s="1" t="s">
        <v>9</v>
      </c>
      <c r="E67" s="6">
        <v>316.77999999999997</v>
      </c>
      <c r="F67" s="7">
        <f>A67*E67</f>
        <v>316.77999999999997</v>
      </c>
    </row>
    <row r="68" spans="1:8" ht="14.5" x14ac:dyDescent="0.35">
      <c r="A68" s="5">
        <v>1</v>
      </c>
      <c r="B68" s="1">
        <v>100221</v>
      </c>
      <c r="C68" s="1" t="s">
        <v>8</v>
      </c>
      <c r="D68" s="1" t="s">
        <v>45</v>
      </c>
      <c r="E68" s="6">
        <v>333.67</v>
      </c>
      <c r="F68" s="7">
        <f>A68*E68</f>
        <v>333.67</v>
      </c>
    </row>
    <row r="69" spans="1:8" ht="14.5" x14ac:dyDescent="0.35">
      <c r="A69" s="5">
        <v>1</v>
      </c>
      <c r="B69" s="1">
        <v>100422</v>
      </c>
      <c r="C69" s="1" t="s">
        <v>15</v>
      </c>
      <c r="D69" s="1" t="s">
        <v>43</v>
      </c>
      <c r="E69" s="6">
        <v>360.27</v>
      </c>
      <c r="F69" s="7">
        <f>A69*E69</f>
        <v>360.27</v>
      </c>
    </row>
    <row r="70" spans="1:8" ht="14.5" x14ac:dyDescent="0.35">
      <c r="A70" s="5">
        <v>4</v>
      </c>
      <c r="B70" s="1">
        <v>100327</v>
      </c>
      <c r="C70" s="1" t="s">
        <v>12</v>
      </c>
      <c r="E70" s="6">
        <v>175.33</v>
      </c>
      <c r="F70" s="7">
        <f>A70*E70</f>
        <v>701.32</v>
      </c>
    </row>
    <row r="71" spans="1:8" ht="14.5" x14ac:dyDescent="0.35">
      <c r="A71" s="5">
        <v>1</v>
      </c>
      <c r="B71" s="1">
        <v>100239</v>
      </c>
      <c r="C71" s="1" t="s">
        <v>10</v>
      </c>
      <c r="E71" s="6">
        <v>289.68</v>
      </c>
      <c r="F71" s="7">
        <f>A71*E71</f>
        <v>289.68</v>
      </c>
      <c r="G71" s="6">
        <v>2001.72</v>
      </c>
      <c r="H71" s="11">
        <v>0.10703</v>
      </c>
    </row>
    <row r="72" spans="1:8" ht="14.5" x14ac:dyDescent="0.35">
      <c r="A72" s="8"/>
      <c r="B72" s="9"/>
      <c r="C72" s="9"/>
      <c r="D72" s="9"/>
      <c r="E72" s="9"/>
      <c r="F72" s="10"/>
    </row>
    <row r="74" spans="1:8" ht="14.5" x14ac:dyDescent="0.35">
      <c r="C74" s="1" t="s">
        <v>19</v>
      </c>
      <c r="F74" s="6">
        <f>SUM(F2:F71)</f>
        <v>18702.500000000007</v>
      </c>
    </row>
    <row r="75" spans="1:8" ht="14.5" x14ac:dyDescent="0.35">
      <c r="C75" s="1" t="s">
        <v>20</v>
      </c>
      <c r="E75" s="11">
        <v>0.23</v>
      </c>
      <c r="F75" s="6">
        <f>E75*F74</f>
        <v>4301.5750000000016</v>
      </c>
    </row>
    <row r="76" spans="1:8" ht="25" customHeight="1" x14ac:dyDescent="0.35">
      <c r="A76" s="12"/>
      <c r="B76" s="12"/>
      <c r="C76" s="12" t="s">
        <v>21</v>
      </c>
      <c r="D76" s="12"/>
      <c r="E76" s="12"/>
      <c r="F76" s="13">
        <f>SUM(F74:F75)</f>
        <v>23004.075000000008</v>
      </c>
      <c r="G76" s="12"/>
      <c r="H76" s="12"/>
    </row>
    <row r="77" spans="1:8" ht="14.5" x14ac:dyDescent="0.35">
      <c r="A77" s="14" t="s">
        <v>22</v>
      </c>
    </row>
  </sheetData>
  <mergeCells count="10">
    <mergeCell ref="A42:F42"/>
    <mergeCell ref="A50:F50"/>
    <mergeCell ref="A58:F58"/>
    <mergeCell ref="A66:F66"/>
    <mergeCell ref="A1:H1"/>
    <mergeCell ref="A12:F12"/>
    <mergeCell ref="A15:F15"/>
    <mergeCell ref="A20:F20"/>
    <mergeCell ref="A27:F27"/>
    <mergeCell ref="A34:F3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workbookViewId="0"/>
  </sheetViews>
  <sheetFormatPr defaultRowHeight="14" x14ac:dyDescent="0.35"/>
  <cols>
    <col min="1" max="1" width="8.08203125" style="1" customWidth="1"/>
    <col min="2" max="2" width="27.9140625" style="1" customWidth="1"/>
    <col min="3" max="5" width="13" style="1" customWidth="1"/>
    <col min="6" max="1024" width="8.08203125" style="1" customWidth="1"/>
  </cols>
  <sheetData>
    <row r="1" spans="1:6" ht="17" x14ac:dyDescent="0.4">
      <c r="A1" s="21" t="s">
        <v>52</v>
      </c>
      <c r="B1" s="21"/>
      <c r="C1" s="21"/>
      <c r="D1" s="21"/>
      <c r="E1" s="21"/>
      <c r="F1" s="21"/>
    </row>
    <row r="3" spans="1:6" ht="14.5" x14ac:dyDescent="0.35">
      <c r="B3" s="3" t="s">
        <v>53</v>
      </c>
      <c r="C3" s="3" t="s">
        <v>54</v>
      </c>
      <c r="D3" s="3" t="s">
        <v>55</v>
      </c>
      <c r="E3" s="3" t="s">
        <v>56</v>
      </c>
    </row>
    <row r="4" spans="1:6" ht="14.5" x14ac:dyDescent="0.35">
      <c r="B4" s="1" t="s">
        <v>57</v>
      </c>
      <c r="C4" s="1">
        <v>150</v>
      </c>
      <c r="D4" s="1">
        <v>32</v>
      </c>
      <c r="E4" s="1">
        <f t="shared" ref="E4:E12" si="0">C4-D4</f>
        <v>118</v>
      </c>
    </row>
    <row r="5" spans="1:6" ht="14.5" x14ac:dyDescent="0.35">
      <c r="B5" s="1" t="s">
        <v>58</v>
      </c>
      <c r="C5" s="1">
        <v>0</v>
      </c>
      <c r="D5" s="1">
        <v>0</v>
      </c>
      <c r="E5" s="1">
        <f t="shared" si="0"/>
        <v>0</v>
      </c>
    </row>
    <row r="6" spans="1:6" ht="14.5" x14ac:dyDescent="0.35">
      <c r="B6" s="1" t="s">
        <v>59</v>
      </c>
      <c r="C6" s="1">
        <v>0</v>
      </c>
      <c r="D6" s="1">
        <v>0</v>
      </c>
      <c r="E6" s="1">
        <f t="shared" si="0"/>
        <v>0</v>
      </c>
    </row>
    <row r="7" spans="1:6" ht="14.5" x14ac:dyDescent="0.35">
      <c r="B7" s="1" t="s">
        <v>60</v>
      </c>
      <c r="C7" s="1">
        <v>4</v>
      </c>
      <c r="D7" s="1">
        <v>0</v>
      </c>
      <c r="E7" s="1">
        <f t="shared" si="0"/>
        <v>4</v>
      </c>
    </row>
    <row r="8" spans="1:6" ht="14.5" x14ac:dyDescent="0.35">
      <c r="B8" s="1" t="s">
        <v>61</v>
      </c>
      <c r="C8" s="1">
        <v>4</v>
      </c>
      <c r="D8" s="1">
        <v>4</v>
      </c>
      <c r="E8" s="1">
        <f t="shared" si="0"/>
        <v>0</v>
      </c>
    </row>
    <row r="9" spans="1:6" ht="14.5" x14ac:dyDescent="0.35">
      <c r="B9" s="1" t="s">
        <v>62</v>
      </c>
      <c r="C9" s="1">
        <v>16</v>
      </c>
      <c r="D9" s="1">
        <v>0</v>
      </c>
      <c r="E9" s="1">
        <f t="shared" si="0"/>
        <v>16</v>
      </c>
    </row>
    <row r="10" spans="1:6" ht="14.5" x14ac:dyDescent="0.35">
      <c r="B10" s="1" t="s">
        <v>63</v>
      </c>
      <c r="C10" s="1">
        <v>0</v>
      </c>
      <c r="D10" s="1">
        <v>0</v>
      </c>
      <c r="E10" s="1">
        <f t="shared" si="0"/>
        <v>0</v>
      </c>
    </row>
    <row r="11" spans="1:6" ht="14.5" x14ac:dyDescent="0.35">
      <c r="B11" s="1" t="s">
        <v>64</v>
      </c>
      <c r="C11" s="1">
        <v>8</v>
      </c>
      <c r="D11" s="1">
        <v>7</v>
      </c>
      <c r="E11" s="1">
        <f t="shared" si="0"/>
        <v>1</v>
      </c>
    </row>
    <row r="12" spans="1:6" ht="14.5" x14ac:dyDescent="0.35">
      <c r="B12" s="1" t="s">
        <v>65</v>
      </c>
      <c r="C12" s="1">
        <v>0</v>
      </c>
      <c r="D12" s="1">
        <v>0</v>
      </c>
      <c r="E12" s="1">
        <f t="shared" si="0"/>
        <v>0</v>
      </c>
    </row>
    <row r="16" spans="1:6" ht="17" x14ac:dyDescent="0.4">
      <c r="A16" s="21" t="s">
        <v>66</v>
      </c>
      <c r="B16" s="21"/>
      <c r="C16" s="21"/>
      <c r="D16" s="21"/>
      <c r="E16" s="21"/>
      <c r="F16" s="21"/>
    </row>
    <row r="18" spans="2:5" ht="14.5" x14ac:dyDescent="0.35">
      <c r="B18" s="3" t="s">
        <v>67</v>
      </c>
      <c r="C18" s="3" t="s">
        <v>1</v>
      </c>
      <c r="D18" s="3" t="s">
        <v>68</v>
      </c>
      <c r="E18" s="3" t="s">
        <v>69</v>
      </c>
    </row>
    <row r="19" spans="2:5" ht="14.5" x14ac:dyDescent="0.35">
      <c r="B19" s="1" t="s">
        <v>70</v>
      </c>
      <c r="C19" s="1">
        <v>1</v>
      </c>
      <c r="D19" s="1">
        <v>155</v>
      </c>
      <c r="E19" s="1">
        <f t="shared" ref="E19:E25" si="1">C19*D19</f>
        <v>155</v>
      </c>
    </row>
    <row r="20" spans="2:5" ht="14.5" x14ac:dyDescent="0.35">
      <c r="B20" s="1" t="s">
        <v>71</v>
      </c>
      <c r="C20" s="1">
        <v>1</v>
      </c>
      <c r="D20" s="1">
        <v>34</v>
      </c>
      <c r="E20" s="1">
        <f t="shared" si="1"/>
        <v>34</v>
      </c>
    </row>
    <row r="21" spans="2:5" ht="14.5" x14ac:dyDescent="0.35">
      <c r="B21" s="1" t="s">
        <v>72</v>
      </c>
      <c r="C21" s="1">
        <v>2</v>
      </c>
      <c r="D21" s="1">
        <v>34</v>
      </c>
      <c r="E21" s="1">
        <f t="shared" si="1"/>
        <v>68</v>
      </c>
    </row>
    <row r="22" spans="2:5" ht="14.5" x14ac:dyDescent="0.35">
      <c r="B22" s="1" t="s">
        <v>73</v>
      </c>
      <c r="C22" s="1">
        <v>1</v>
      </c>
      <c r="D22" s="1">
        <v>155</v>
      </c>
      <c r="E22" s="1">
        <f t="shared" si="1"/>
        <v>155</v>
      </c>
    </row>
    <row r="23" spans="2:5" ht="14.5" x14ac:dyDescent="0.35">
      <c r="B23" s="1" t="s">
        <v>74</v>
      </c>
      <c r="C23" s="1">
        <v>1</v>
      </c>
      <c r="D23" s="1">
        <v>53</v>
      </c>
      <c r="E23" s="1">
        <f t="shared" si="1"/>
        <v>53</v>
      </c>
    </row>
    <row r="24" spans="2:5" ht="14.5" x14ac:dyDescent="0.35">
      <c r="B24" s="1" t="s">
        <v>75</v>
      </c>
      <c r="C24" s="1">
        <v>1</v>
      </c>
      <c r="D24" s="1">
        <v>90</v>
      </c>
      <c r="E24" s="1">
        <f t="shared" si="1"/>
        <v>90</v>
      </c>
    </row>
    <row r="25" spans="2:5" ht="14.5" x14ac:dyDescent="0.35">
      <c r="B25" s="1" t="s">
        <v>76</v>
      </c>
      <c r="C25" s="1">
        <v>1</v>
      </c>
      <c r="D25" s="1">
        <v>18</v>
      </c>
      <c r="E25" s="1">
        <f t="shared" si="1"/>
        <v>18</v>
      </c>
    </row>
    <row r="27" spans="2:5" ht="14.5" x14ac:dyDescent="0.35">
      <c r="B27" s="1" t="s">
        <v>77</v>
      </c>
      <c r="E27" s="1">
        <f>SUM(E16:E26)</f>
        <v>573</v>
      </c>
    </row>
    <row r="28" spans="2:5" ht="14.5" x14ac:dyDescent="0.35">
      <c r="B28" s="1" t="s">
        <v>78</v>
      </c>
      <c r="E28" s="1">
        <f>ROUNDUP(E27/18,0)</f>
        <v>32</v>
      </c>
    </row>
  </sheetData>
  <mergeCells count="2">
    <mergeCell ref="A1:F1"/>
    <mergeCell ref="A16:F16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Lista komponentów</vt:lpstr>
      <vt:lpstr>Lista części według kategorii</vt:lpstr>
      <vt:lpstr>Lista wg pomieszczeń</vt:lpstr>
      <vt:lpstr>Zajętość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Loxonaut</cp:lastModifiedBy>
  <dcterms:created xsi:type="dcterms:W3CDTF">2020-10-01T09:38:15Z</dcterms:created>
  <dcterms:modified xsi:type="dcterms:W3CDTF">2020-10-01T09:38:15Z</dcterms:modified>
</cp:coreProperties>
</file>