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xonaut\Downloads\"/>
    </mc:Choice>
  </mc:AlternateContent>
  <xr:revisionPtr revIDLastSave="0" documentId="8_{F5889E55-4774-482A-9765-20CEDDCC7F15}" xr6:coauthVersionLast="45" xr6:coauthVersionMax="45" xr10:uidLastSave="{00000000-0000-0000-0000-000000000000}"/>
  <bookViews>
    <workbookView xWindow="36990" yWindow="5940" windowWidth="14400" windowHeight="7365"/>
  </bookViews>
  <sheets>
    <sheet name="Lista_komponentów" sheetId="1" r:id="rId1"/>
    <sheet name="Lista_części_według_kategorii" sheetId="2" r:id="rId2"/>
    <sheet name="Lista_wg_pomieszczeń" sheetId="3" r:id="rId3"/>
    <sheet name="Zajętość" sheetId="4" r:id="rId4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4" l="1"/>
  <c r="E25" i="4"/>
  <c r="E24" i="4"/>
  <c r="E23" i="4"/>
  <c r="E22" i="4"/>
  <c r="E21" i="4"/>
  <c r="E20" i="4"/>
  <c r="E19" i="4"/>
  <c r="E28" i="4" s="1"/>
  <c r="E29" i="4" s="1"/>
  <c r="E12" i="4"/>
  <c r="E11" i="4"/>
  <c r="E10" i="4"/>
  <c r="E9" i="4"/>
  <c r="E8" i="4"/>
  <c r="E7" i="4"/>
  <c r="E6" i="4"/>
  <c r="E5" i="4"/>
  <c r="E4" i="4"/>
  <c r="F109" i="3"/>
  <c r="F108" i="3"/>
  <c r="F107" i="3"/>
  <c r="F106" i="3"/>
  <c r="F105" i="3"/>
  <c r="F104" i="3"/>
  <c r="F98" i="3"/>
  <c r="F97" i="3"/>
  <c r="F96" i="3"/>
  <c r="F95" i="3"/>
  <c r="F94" i="3"/>
  <c r="F93" i="3"/>
  <c r="F92" i="3"/>
  <c r="F91" i="3"/>
  <c r="F90" i="3"/>
  <c r="F89" i="3"/>
  <c r="F84" i="3"/>
  <c r="F83" i="3"/>
  <c r="F82" i="3"/>
  <c r="F81" i="3"/>
  <c r="F80" i="3"/>
  <c r="F79" i="3"/>
  <c r="F78" i="3"/>
  <c r="F77" i="3"/>
  <c r="F76" i="3"/>
  <c r="F75" i="3"/>
  <c r="F70" i="3"/>
  <c r="F69" i="3"/>
  <c r="F68" i="3"/>
  <c r="F67" i="3"/>
  <c r="F66" i="3"/>
  <c r="F65" i="3"/>
  <c r="F64" i="3"/>
  <c r="F63" i="3"/>
  <c r="F62" i="3"/>
  <c r="F57" i="3"/>
  <c r="F56" i="3"/>
  <c r="F55" i="3"/>
  <c r="F54" i="3"/>
  <c r="F53" i="3"/>
  <c r="F52" i="3"/>
  <c r="F51" i="3"/>
  <c r="F50" i="3"/>
  <c r="F49" i="3"/>
  <c r="F48" i="3"/>
  <c r="F43" i="3"/>
  <c r="F42" i="3"/>
  <c r="F41" i="3"/>
  <c r="F37" i="3"/>
  <c r="F36" i="3"/>
  <c r="F35" i="3"/>
  <c r="F34" i="3"/>
  <c r="F33" i="3"/>
  <c r="F32" i="3"/>
  <c r="F28" i="3"/>
  <c r="F27" i="3"/>
  <c r="F26" i="3"/>
  <c r="F25" i="3"/>
  <c r="F24" i="3"/>
  <c r="F21" i="3"/>
  <c r="F20" i="3"/>
  <c r="F19" i="3"/>
  <c r="F15" i="3"/>
  <c r="F14" i="3"/>
  <c r="F11" i="3"/>
  <c r="F10" i="3"/>
  <c r="F9" i="3"/>
  <c r="F8" i="3"/>
  <c r="F7" i="3"/>
  <c r="F6" i="3"/>
  <c r="F112" i="3" s="1"/>
  <c r="F5" i="3"/>
  <c r="E59" i="2"/>
  <c r="E58" i="2"/>
  <c r="E55" i="2"/>
  <c r="E52" i="2"/>
  <c r="E51" i="2"/>
  <c r="E50" i="2"/>
  <c r="E49" i="2"/>
  <c r="E48" i="2"/>
  <c r="E43" i="2"/>
  <c r="E42" i="2"/>
  <c r="E41" i="2"/>
  <c r="E40" i="2"/>
  <c r="E39" i="2"/>
  <c r="E35" i="2"/>
  <c r="E34" i="2"/>
  <c r="E31" i="2"/>
  <c r="E28" i="2"/>
  <c r="E25" i="2"/>
  <c r="E22" i="2"/>
  <c r="E19" i="2"/>
  <c r="E18" i="2"/>
  <c r="E14" i="2"/>
  <c r="E13" i="2"/>
  <c r="E10" i="2"/>
  <c r="E9" i="2"/>
  <c r="E8" i="2"/>
  <c r="E7" i="2"/>
  <c r="E6" i="2"/>
  <c r="E62" i="2" s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34" i="1" s="1"/>
  <c r="E5" i="1"/>
  <c r="E4" i="1"/>
  <c r="E35" i="1" l="1"/>
  <c r="E36" i="1" s="1"/>
  <c r="E63" i="2"/>
  <c r="E64" i="2"/>
  <c r="F113" i="3"/>
  <c r="F114" i="3" s="1"/>
</calcChain>
</file>

<file path=xl/sharedStrings.xml><?xml version="1.0" encoding="utf-8"?>
<sst xmlns="http://schemas.openxmlformats.org/spreadsheetml/2006/main" count="248" uniqueCount="105">
  <si>
    <t>Lista komponentów</t>
  </si>
  <si>
    <t>Szt.</t>
  </si>
  <si>
    <t>Nr art.</t>
  </si>
  <si>
    <t>Opis</t>
  </si>
  <si>
    <t>Cena za sztukę (netto)</t>
  </si>
  <si>
    <t>Razem</t>
  </si>
  <si>
    <t>Air Base Extension</t>
  </si>
  <si>
    <t>Smart Socket Air Typ E</t>
  </si>
  <si>
    <t>Remote Air</t>
  </si>
  <si>
    <t>IR Control Air</t>
  </si>
  <si>
    <t>Czujnik dymu Air</t>
  </si>
  <si>
    <t>Caller Service na 10 lat</t>
  </si>
  <si>
    <t>Tree Extension</t>
  </si>
  <si>
    <t>Touch Tree biały</t>
  </si>
  <si>
    <t>Siłownik Tree</t>
  </si>
  <si>
    <t>RGBW 24V Dimmer Tree</t>
  </si>
  <si>
    <t>Stacja pogodowa Tree</t>
  </si>
  <si>
    <t>Oprawa sufitowa LED RGBW Tree biała</t>
  </si>
  <si>
    <t>LED Pendulum Slim Tree biały</t>
  </si>
  <si>
    <t>Spot LED RGBW Tree biały V2</t>
  </si>
  <si>
    <t>Miniserver</t>
  </si>
  <si>
    <t>Touch Nightlight Air</t>
  </si>
  <si>
    <t>Nano 2 Relay Tree</t>
  </si>
  <si>
    <t>Czujnik obecności Tree biały</t>
  </si>
  <si>
    <t>Audioserver</t>
  </si>
  <si>
    <t>Stereo Extension</t>
  </si>
  <si>
    <t>Touch Pure Tree biały</t>
  </si>
  <si>
    <t>Zasilacz 24V, 10A</t>
  </si>
  <si>
    <t>Intercom EU</t>
  </si>
  <si>
    <t>Skrzynka podtynkowa Intercom</t>
  </si>
  <si>
    <t>Speaker</t>
  </si>
  <si>
    <t>Taśma RGBW LED 5m IP20 (ochrona przed dotykiem)</t>
  </si>
  <si>
    <t>Zasilacz 24 V, 1,3 A</t>
  </si>
  <si>
    <t>Skrzynka do wbudowania głośnika Loxone Speaker dla sufitów podwieszanych</t>
  </si>
  <si>
    <t>Zasilacz 24 V, 0,4 A</t>
  </si>
  <si>
    <t>Razem bez VAT</t>
  </si>
  <si>
    <t>+ VAT</t>
  </si>
  <si>
    <t>Razem z VAT</t>
  </si>
  <si>
    <t>Zastrzegamy sobie prawo do zmiany cen (22-09-2020)</t>
  </si>
  <si>
    <t>Lista części według kategorii</t>
  </si>
  <si>
    <t>Ogólna kategoria</t>
  </si>
  <si>
    <t>%</t>
  </si>
  <si>
    <t>Automatyzacja</t>
  </si>
  <si>
    <t>Zasilacz 24V, 0,4A</t>
  </si>
  <si>
    <t>Elementy obsługowe</t>
  </si>
  <si>
    <t>Dodatkowa opłata Touch Pure Tree biały</t>
  </si>
  <si>
    <t>Dodatkowa opłata Touch Nightlight Air</t>
  </si>
  <si>
    <t>Dodatkowa opłata Touch &amp; Grill Air</t>
  </si>
  <si>
    <t>Zacienianie</t>
  </si>
  <si>
    <t>Klimat</t>
  </si>
  <si>
    <t>Czujnik ruchu / czujnik obecności</t>
  </si>
  <si>
    <t>Bezpieczeństwo</t>
  </si>
  <si>
    <t>Dostęp</t>
  </si>
  <si>
    <t>Oświetlenie</t>
  </si>
  <si>
    <t>Wolne wyjście cyfrowe (5A)</t>
  </si>
  <si>
    <t>Multimedia</t>
  </si>
  <si>
    <t>Wolna strefa audio (Stereo)</t>
  </si>
  <si>
    <t>Wolna strefa Audio (Mono)</t>
  </si>
  <si>
    <t>Cloud Services</t>
  </si>
  <si>
    <t>Akcesoria</t>
  </si>
  <si>
    <t>Lista wg pomieszczeń</t>
  </si>
  <si>
    <t>Miejsce instalacji</t>
  </si>
  <si>
    <t>Całkowita powierzchnia</t>
  </si>
  <si>
    <t>Funkcje centralne</t>
  </si>
  <si>
    <t>Garaż</t>
  </si>
  <si>
    <t>Korytarz</t>
  </si>
  <si>
    <t>Sufit</t>
  </si>
  <si>
    <t>Drzwi</t>
  </si>
  <si>
    <t>Kuchnia</t>
  </si>
  <si>
    <t>Na zewnątrz</t>
  </si>
  <si>
    <t>Pokój dziecięcy</t>
  </si>
  <si>
    <t>Łóżko</t>
  </si>
  <si>
    <t>Pokój dziecięcy 2</t>
  </si>
  <si>
    <t>Salon</t>
  </si>
  <si>
    <t>Sypialnia</t>
  </si>
  <si>
    <t>Łóżko L</t>
  </si>
  <si>
    <t>Łazienka</t>
  </si>
  <si>
    <t>Obłożenie IO</t>
  </si>
  <si>
    <t>Typ</t>
  </si>
  <si>
    <t>Dostępne</t>
  </si>
  <si>
    <t>Wymagane</t>
  </si>
  <si>
    <t>Rezerwa</t>
  </si>
  <si>
    <t>Urządzenia Tree</t>
  </si>
  <si>
    <t>Urządzenia Air</t>
  </si>
  <si>
    <t>Analogowe wyjścia</t>
  </si>
  <si>
    <t>Analogowe wejścia</t>
  </si>
  <si>
    <t>Wyjścia ściemniacza</t>
  </si>
  <si>
    <t>Wejścia cyfrowe</t>
  </si>
  <si>
    <t>Wyjścia cyfrowe 16A</t>
  </si>
  <si>
    <t>Wyjścia cyfrowe 5A</t>
  </si>
  <si>
    <t>Kanały audio</t>
  </si>
  <si>
    <t>Zapotrzebowanie na miejsce w rozdzielnicy</t>
  </si>
  <si>
    <t>Produkt</t>
  </si>
  <si>
    <t>Zapotrzebowanie na miejsce [mm]</t>
  </si>
  <si>
    <t>Razem [mm]</t>
  </si>
  <si>
    <t>Air Base Extension (2 TE)</t>
  </si>
  <si>
    <t>Tree Extension (2 TE)</t>
  </si>
  <si>
    <t>RGBW 24V Dimmer Tree (2 TE)</t>
  </si>
  <si>
    <t>Miniserver (9 TE)</t>
  </si>
  <si>
    <t>Audioserver (9 TE)</t>
  </si>
  <si>
    <t>Stereo Extension (2 TE)</t>
  </si>
  <si>
    <t>Zasilacz 24V, 10A (5 TE)</t>
  </si>
  <si>
    <t>Zasilacz 24V, 0,4A (2 TE)</t>
  </si>
  <si>
    <t>Zapotrzebowanie na miejsce w mm</t>
  </si>
  <si>
    <t>Całkowite zapotrzebowanie na miejsce wyrażone w modułach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</si>
</sst>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General"/>
    <numFmt numFmtId="165" formatCode="&quot; zł &quot;#,##0.00&quot; &quot;;&quot;-zł &quot;#,##0.00&quot; &quot;;&quot; zł -&quot;#&quot; &quot;;&quot; &quot;@&quot; &quot;"/>
    <numFmt numFmtId="166" formatCode="#,##0.00&quot; &quot;[$zł-415];[Red]&quot;-&quot;#,##0.00&quot; &quot;[$zł-415]"/>
  </numFmts>
  <fonts count="9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C8C8C8"/>
      <name val="Calibri"/>
      <family val="2"/>
      <charset val="238"/>
    </font>
    <font>
      <b/>
      <sz val="13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69C350"/>
        <bgColor rgb="FF69C35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23">
    <xf numFmtId="0" fontId="0" fillId="0" borderId="0" xfId="0"/>
    <xf numFmtId="164" fontId="1" fillId="0" borderId="0" xfId="1" applyFont="1" applyFill="1" applyAlignment="1" applyProtection="1"/>
    <xf numFmtId="164" fontId="5" fillId="2" borderId="1" xfId="1" applyFont="1" applyFill="1" applyBorder="1" applyAlignment="1" applyProtection="1"/>
    <xf numFmtId="164" fontId="5" fillId="2" borderId="2" xfId="1" applyFont="1" applyFill="1" applyBorder="1" applyAlignment="1" applyProtection="1"/>
    <xf numFmtId="164" fontId="5" fillId="2" borderId="3" xfId="1" applyFont="1" applyFill="1" applyBorder="1" applyAlignment="1" applyProtection="1"/>
    <xf numFmtId="164" fontId="1" fillId="0" borderId="4" xfId="1" applyFont="1" applyFill="1" applyBorder="1" applyAlignment="1" applyProtection="1"/>
    <xf numFmtId="165" fontId="1" fillId="0" borderId="0" xfId="1" applyNumberFormat="1" applyFont="1" applyFill="1" applyAlignment="1" applyProtection="1"/>
    <xf numFmtId="165" fontId="1" fillId="0" borderId="5" xfId="1" applyNumberFormat="1" applyFont="1" applyFill="1" applyBorder="1" applyAlignment="1" applyProtection="1"/>
    <xf numFmtId="164" fontId="1" fillId="0" borderId="6" xfId="1" applyFont="1" applyFill="1" applyBorder="1" applyAlignment="1" applyProtection="1"/>
    <xf numFmtId="164" fontId="1" fillId="0" borderId="7" xfId="1" applyFont="1" applyFill="1" applyBorder="1" applyAlignment="1" applyProtection="1"/>
    <xf numFmtId="165" fontId="1" fillId="0" borderId="7" xfId="1" applyNumberFormat="1" applyFont="1" applyFill="1" applyBorder="1" applyAlignment="1" applyProtection="1"/>
    <xf numFmtId="164" fontId="1" fillId="0" borderId="8" xfId="1" applyFont="1" applyFill="1" applyBorder="1" applyAlignment="1" applyProtection="1"/>
    <xf numFmtId="9" fontId="1" fillId="0" borderId="0" xfId="1" applyNumberFormat="1" applyFont="1" applyFill="1" applyAlignment="1" applyProtection="1"/>
    <xf numFmtId="164" fontId="5" fillId="2" borderId="0" xfId="1" applyFont="1" applyFill="1" applyAlignment="1" applyProtection="1"/>
    <xf numFmtId="165" fontId="5" fillId="2" borderId="0" xfId="1" applyNumberFormat="1" applyFont="1" applyFill="1" applyAlignment="1" applyProtection="1"/>
    <xf numFmtId="164" fontId="6" fillId="0" borderId="0" xfId="1" applyFont="1" applyFill="1" applyAlignment="1" applyProtection="1"/>
    <xf numFmtId="164" fontId="4" fillId="2" borderId="0" xfId="1" applyFont="1" applyFill="1" applyAlignment="1" applyProtection="1"/>
    <xf numFmtId="164" fontId="1" fillId="0" borderId="5" xfId="1" applyFont="1" applyFill="1" applyBorder="1" applyAlignment="1" applyProtection="1"/>
    <xf numFmtId="164" fontId="7" fillId="0" borderId="4" xfId="1" applyFont="1" applyFill="1" applyBorder="1" applyAlignment="1" applyProtection="1"/>
    <xf numFmtId="164" fontId="7" fillId="0" borderId="0" xfId="1" applyFont="1" applyFill="1" applyAlignment="1" applyProtection="1"/>
    <xf numFmtId="165" fontId="7" fillId="0" borderId="0" xfId="1" applyNumberFormat="1" applyFont="1" applyFill="1" applyAlignment="1" applyProtection="1"/>
    <xf numFmtId="164" fontId="5" fillId="2" borderId="9" xfId="1" applyFont="1" applyFill="1" applyBorder="1" applyAlignment="1" applyProtection="1"/>
    <xf numFmtId="164" fontId="8" fillId="0" borderId="0" xfId="1" applyFont="1" applyFill="1" applyAlignment="1" applyProtection="1"/>
  </cellXfs>
  <cellStyles count="6">
    <cellStyle name="Excel Built-in Normal" xfId="1"/>
    <cellStyle name="Heading" xfId="2"/>
    <cellStyle name="Heading1" xfId="3"/>
    <cellStyle name="Normální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7"/>
  <sheetViews>
    <sheetView tabSelected="1" workbookViewId="0">
      <selection sqref="A1:E1"/>
    </sheetView>
  </sheetViews>
  <sheetFormatPr defaultRowHeight="14" x14ac:dyDescent="0.35"/>
  <cols>
    <col min="1" max="1" width="7.4140625" style="1" customWidth="1"/>
    <col min="2" max="2" width="9.33203125" style="1" customWidth="1"/>
    <col min="3" max="3" width="39.08203125" style="1" customWidth="1"/>
    <col min="4" max="7" width="15.83203125" style="1" customWidth="1"/>
    <col min="8" max="1024" width="8.08203125" style="1" customWidth="1"/>
    <col min="1025" max="1025" width="8.6640625" customWidth="1"/>
  </cols>
  <sheetData>
    <row r="1" spans="1:5" ht="40" customHeight="1" x14ac:dyDescent="0.7">
      <c r="A1" s="16" t="s">
        <v>0</v>
      </c>
      <c r="B1" s="16"/>
      <c r="C1" s="16"/>
      <c r="D1" s="16"/>
      <c r="E1" s="16"/>
    </row>
    <row r="3" spans="1:5" ht="32" customHeight="1" x14ac:dyDescent="0.3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ht="14.5" x14ac:dyDescent="0.35">
      <c r="A4" s="5">
        <v>1</v>
      </c>
      <c r="B4" s="1">
        <v>100114</v>
      </c>
      <c r="C4" s="1" t="s">
        <v>6</v>
      </c>
      <c r="D4" s="6">
        <v>398.98</v>
      </c>
      <c r="E4" s="7">
        <f t="shared" ref="E4:E32" si="0">A4*D4</f>
        <v>398.98</v>
      </c>
    </row>
    <row r="5" spans="1:5" ht="14.5" x14ac:dyDescent="0.35">
      <c r="A5" s="5">
        <v>1</v>
      </c>
      <c r="B5" s="1">
        <v>100120</v>
      </c>
      <c r="C5" s="1" t="s">
        <v>7</v>
      </c>
      <c r="D5" s="6">
        <v>281.66000000000003</v>
      </c>
      <c r="E5" s="7">
        <f t="shared" si="0"/>
        <v>281.66000000000003</v>
      </c>
    </row>
    <row r="6" spans="1:5" ht="14.5" x14ac:dyDescent="0.35">
      <c r="A6" s="5">
        <v>1</v>
      </c>
      <c r="B6" s="1">
        <v>100140</v>
      </c>
      <c r="C6" s="1" t="s">
        <v>8</v>
      </c>
      <c r="D6" s="6">
        <v>198.28</v>
      </c>
      <c r="E6" s="7">
        <f t="shared" si="0"/>
        <v>198.28</v>
      </c>
    </row>
    <row r="7" spans="1:5" ht="14.5" x14ac:dyDescent="0.35">
      <c r="A7" s="5">
        <v>1</v>
      </c>
      <c r="B7" s="1">
        <v>100141</v>
      </c>
      <c r="C7" s="1" t="s">
        <v>9</v>
      </c>
      <c r="D7" s="6">
        <v>430.4</v>
      </c>
      <c r="E7" s="7">
        <f t="shared" si="0"/>
        <v>430.4</v>
      </c>
    </row>
    <row r="8" spans="1:5" ht="14.5" x14ac:dyDescent="0.35">
      <c r="A8" s="5">
        <v>1</v>
      </c>
      <c r="B8" s="1">
        <v>100142</v>
      </c>
      <c r="C8" s="1" t="s">
        <v>10</v>
      </c>
      <c r="D8" s="6">
        <v>362.73</v>
      </c>
      <c r="E8" s="7">
        <f t="shared" si="0"/>
        <v>362.73</v>
      </c>
    </row>
    <row r="9" spans="1:5" ht="14.5" x14ac:dyDescent="0.35">
      <c r="A9" s="5">
        <v>1</v>
      </c>
      <c r="B9" s="1">
        <v>100202</v>
      </c>
      <c r="C9" s="1" t="s">
        <v>11</v>
      </c>
      <c r="D9" s="6">
        <v>1406.46</v>
      </c>
      <c r="E9" s="7">
        <f t="shared" si="0"/>
        <v>1406.46</v>
      </c>
    </row>
    <row r="10" spans="1:5" ht="14.5" x14ac:dyDescent="0.35">
      <c r="A10" s="5">
        <v>1</v>
      </c>
      <c r="B10" s="1">
        <v>100218</v>
      </c>
      <c r="C10" s="1" t="s">
        <v>12</v>
      </c>
      <c r="D10" s="6">
        <v>398.98</v>
      </c>
      <c r="E10" s="7">
        <f t="shared" si="0"/>
        <v>398.98</v>
      </c>
    </row>
    <row r="11" spans="1:5" ht="14.5" x14ac:dyDescent="0.35">
      <c r="A11" s="5">
        <v>9</v>
      </c>
      <c r="B11" s="1">
        <v>100221</v>
      </c>
      <c r="C11" s="1" t="s">
        <v>13</v>
      </c>
      <c r="D11" s="6">
        <v>333.67</v>
      </c>
      <c r="E11" s="7">
        <f t="shared" si="0"/>
        <v>3003.03</v>
      </c>
    </row>
    <row r="12" spans="1:5" ht="14.5" x14ac:dyDescent="0.35">
      <c r="A12" s="5">
        <v>8</v>
      </c>
      <c r="B12" s="1">
        <v>100225</v>
      </c>
      <c r="C12" s="1" t="s">
        <v>14</v>
      </c>
      <c r="D12" s="6">
        <v>316.77999999999997</v>
      </c>
      <c r="E12" s="7">
        <f t="shared" si="0"/>
        <v>2534.2399999999998</v>
      </c>
    </row>
    <row r="13" spans="1:5" ht="14.5" x14ac:dyDescent="0.35">
      <c r="A13" s="5">
        <v>3</v>
      </c>
      <c r="B13" s="1">
        <v>100239</v>
      </c>
      <c r="C13" s="1" t="s">
        <v>15</v>
      </c>
      <c r="D13" s="6">
        <v>289.68</v>
      </c>
      <c r="E13" s="7">
        <f t="shared" si="0"/>
        <v>869.04</v>
      </c>
    </row>
    <row r="14" spans="1:5" ht="14.5" x14ac:dyDescent="0.35">
      <c r="A14" s="5">
        <v>1</v>
      </c>
      <c r="B14" s="1">
        <v>100246</v>
      </c>
      <c r="C14" s="1" t="s">
        <v>16</v>
      </c>
      <c r="D14" s="6">
        <v>1881.17</v>
      </c>
      <c r="E14" s="7">
        <f t="shared" si="0"/>
        <v>1881.17</v>
      </c>
    </row>
    <row r="15" spans="1:5" ht="14.5" x14ac:dyDescent="0.35">
      <c r="A15" s="5">
        <v>4</v>
      </c>
      <c r="B15" s="1">
        <v>100288</v>
      </c>
      <c r="C15" s="1" t="s">
        <v>17</v>
      </c>
      <c r="D15" s="6">
        <v>1133.95</v>
      </c>
      <c r="E15" s="7">
        <f t="shared" si="0"/>
        <v>4535.8</v>
      </c>
    </row>
    <row r="16" spans="1:5" ht="14.5" x14ac:dyDescent="0.35">
      <c r="A16" s="5">
        <v>2</v>
      </c>
      <c r="B16" s="1">
        <v>100308</v>
      </c>
      <c r="C16" s="1" t="s">
        <v>18</v>
      </c>
      <c r="D16" s="6">
        <v>1133.95</v>
      </c>
      <c r="E16" s="7">
        <f t="shared" si="0"/>
        <v>2267.9</v>
      </c>
    </row>
    <row r="17" spans="1:5" ht="14.5" x14ac:dyDescent="0.35">
      <c r="A17" s="5">
        <v>22</v>
      </c>
      <c r="B17" s="1">
        <v>100330</v>
      </c>
      <c r="C17" s="1" t="s">
        <v>19</v>
      </c>
      <c r="D17" s="6">
        <v>318.77999999999997</v>
      </c>
      <c r="E17" s="7">
        <f t="shared" si="0"/>
        <v>7013.16</v>
      </c>
    </row>
    <row r="18" spans="1:5" ht="14.5" x14ac:dyDescent="0.35">
      <c r="A18" s="5">
        <v>1</v>
      </c>
      <c r="B18" s="1">
        <v>100335</v>
      </c>
      <c r="C18" s="1" t="s">
        <v>20</v>
      </c>
      <c r="D18" s="6">
        <v>2408.34</v>
      </c>
      <c r="E18" s="7">
        <f t="shared" si="0"/>
        <v>2408.34</v>
      </c>
    </row>
    <row r="19" spans="1:5" ht="14.5" x14ac:dyDescent="0.35">
      <c r="A19" s="5">
        <v>1</v>
      </c>
      <c r="B19" s="1">
        <v>100340</v>
      </c>
      <c r="C19" s="1" t="s">
        <v>21</v>
      </c>
      <c r="D19" s="6">
        <v>872.82</v>
      </c>
      <c r="E19" s="7">
        <f t="shared" si="0"/>
        <v>872.82</v>
      </c>
    </row>
    <row r="20" spans="1:5" ht="14.5" x14ac:dyDescent="0.35">
      <c r="A20" s="5">
        <v>6</v>
      </c>
      <c r="B20" s="1">
        <v>100395</v>
      </c>
      <c r="C20" s="1" t="s">
        <v>22</v>
      </c>
      <c r="D20" s="6">
        <v>348.54</v>
      </c>
      <c r="E20" s="7">
        <f t="shared" si="0"/>
        <v>2091.2400000000002</v>
      </c>
    </row>
    <row r="21" spans="1:5" ht="14.5" x14ac:dyDescent="0.35">
      <c r="A21" s="5">
        <v>8</v>
      </c>
      <c r="B21" s="1">
        <v>100422</v>
      </c>
      <c r="C21" s="1" t="s">
        <v>23</v>
      </c>
      <c r="D21" s="6">
        <v>360.27</v>
      </c>
      <c r="E21" s="7">
        <f t="shared" si="0"/>
        <v>2882.16</v>
      </c>
    </row>
    <row r="22" spans="1:5" ht="14.5" x14ac:dyDescent="0.35">
      <c r="A22" s="5">
        <v>1</v>
      </c>
      <c r="B22" s="1">
        <v>100428</v>
      </c>
      <c r="C22" s="1" t="s">
        <v>24</v>
      </c>
      <c r="D22" s="6">
        <v>1850</v>
      </c>
      <c r="E22" s="7">
        <f t="shared" si="0"/>
        <v>1850</v>
      </c>
    </row>
    <row r="23" spans="1:5" ht="14.5" x14ac:dyDescent="0.35">
      <c r="A23" s="5">
        <v>1</v>
      </c>
      <c r="B23" s="1">
        <v>100429</v>
      </c>
      <c r="C23" s="1" t="s">
        <v>25</v>
      </c>
      <c r="D23" s="6">
        <v>925</v>
      </c>
      <c r="E23" s="7">
        <f t="shared" si="0"/>
        <v>925</v>
      </c>
    </row>
    <row r="24" spans="1:5" ht="14.5" x14ac:dyDescent="0.35">
      <c r="A24" s="5">
        <v>1</v>
      </c>
      <c r="B24" s="1">
        <v>100461</v>
      </c>
      <c r="C24" s="1" t="s">
        <v>26</v>
      </c>
      <c r="D24" s="6">
        <v>720.53</v>
      </c>
      <c r="E24" s="7">
        <f t="shared" si="0"/>
        <v>720.53</v>
      </c>
    </row>
    <row r="25" spans="1:5" ht="14.5" x14ac:dyDescent="0.35">
      <c r="A25" s="5">
        <v>2</v>
      </c>
      <c r="B25" s="1">
        <v>200035</v>
      </c>
      <c r="C25" s="1" t="s">
        <v>27</v>
      </c>
      <c r="D25" s="6">
        <v>628.22</v>
      </c>
      <c r="E25" s="7">
        <f t="shared" si="0"/>
        <v>1256.44</v>
      </c>
    </row>
    <row r="26" spans="1:5" ht="14.5" x14ac:dyDescent="0.35">
      <c r="A26" s="5">
        <v>1</v>
      </c>
      <c r="B26" s="1">
        <v>200093</v>
      </c>
      <c r="C26" s="1" t="s">
        <v>28</v>
      </c>
      <c r="D26" s="6">
        <v>4063.81</v>
      </c>
      <c r="E26" s="7">
        <f t="shared" si="0"/>
        <v>4063.81</v>
      </c>
    </row>
    <row r="27" spans="1:5" ht="14.5" x14ac:dyDescent="0.35">
      <c r="A27" s="5">
        <v>1</v>
      </c>
      <c r="B27" s="1">
        <v>200094</v>
      </c>
      <c r="C27" s="1" t="s">
        <v>29</v>
      </c>
      <c r="D27" s="6">
        <v>266</v>
      </c>
      <c r="E27" s="7">
        <f t="shared" si="0"/>
        <v>266</v>
      </c>
    </row>
    <row r="28" spans="1:5" ht="14.5" x14ac:dyDescent="0.35">
      <c r="A28" s="5">
        <v>6</v>
      </c>
      <c r="B28" s="1">
        <v>200097</v>
      </c>
      <c r="C28" s="1" t="s">
        <v>30</v>
      </c>
      <c r="D28" s="6">
        <v>430.4</v>
      </c>
      <c r="E28" s="7">
        <f t="shared" si="0"/>
        <v>2582.3999999999996</v>
      </c>
    </row>
    <row r="29" spans="1:5" ht="14.5" x14ac:dyDescent="0.35">
      <c r="A29" s="5">
        <v>3</v>
      </c>
      <c r="B29" s="1">
        <v>200098</v>
      </c>
      <c r="C29" s="1" t="s">
        <v>31</v>
      </c>
      <c r="D29" s="6">
        <v>531.5</v>
      </c>
      <c r="E29" s="7">
        <f t="shared" si="0"/>
        <v>1594.5</v>
      </c>
    </row>
    <row r="30" spans="1:5" ht="14.5" x14ac:dyDescent="0.35">
      <c r="A30" s="5">
        <v>1</v>
      </c>
      <c r="B30" s="1">
        <v>200001</v>
      </c>
      <c r="C30" s="1" t="s">
        <v>32</v>
      </c>
      <c r="D30" s="6">
        <v>173.42</v>
      </c>
      <c r="E30" s="7">
        <f t="shared" si="0"/>
        <v>173.42</v>
      </c>
    </row>
    <row r="31" spans="1:5" ht="14.5" x14ac:dyDescent="0.35">
      <c r="A31" s="5">
        <v>6</v>
      </c>
      <c r="B31" s="1">
        <v>200202</v>
      </c>
      <c r="C31" s="1" t="s">
        <v>33</v>
      </c>
      <c r="D31" s="6">
        <v>174.1</v>
      </c>
      <c r="E31" s="7">
        <f t="shared" si="0"/>
        <v>1044.5999999999999</v>
      </c>
    </row>
    <row r="32" spans="1:5" ht="14.5" x14ac:dyDescent="0.35">
      <c r="A32" s="8">
        <v>1</v>
      </c>
      <c r="B32" s="9">
        <v>200143</v>
      </c>
      <c r="C32" s="9" t="s">
        <v>34</v>
      </c>
      <c r="D32" s="10">
        <v>130.11000000000001</v>
      </c>
      <c r="E32" s="11">
        <f t="shared" si="0"/>
        <v>130.11000000000001</v>
      </c>
    </row>
    <row r="34" spans="1:5" ht="14.5" x14ac:dyDescent="0.35">
      <c r="C34" s="1" t="s">
        <v>35</v>
      </c>
      <c r="E34" s="6">
        <f>SUM(E2:E32)</f>
        <v>48443.199999999997</v>
      </c>
    </row>
    <row r="35" spans="1:5" ht="14.5" x14ac:dyDescent="0.35">
      <c r="C35" s="1" t="s">
        <v>36</v>
      </c>
      <c r="D35" s="12">
        <v>0.23</v>
      </c>
      <c r="E35" s="6">
        <f>D35*E34</f>
        <v>11141.936</v>
      </c>
    </row>
    <row r="36" spans="1:5" ht="25" customHeight="1" x14ac:dyDescent="0.35">
      <c r="A36" s="13"/>
      <c r="B36" s="13"/>
      <c r="C36" s="13" t="s">
        <v>37</v>
      </c>
      <c r="D36" s="13"/>
      <c r="E36" s="14">
        <f>SUM(E34:E35)</f>
        <v>59585.135999999999</v>
      </c>
    </row>
    <row r="37" spans="1:5" ht="14.5" x14ac:dyDescent="0.35">
      <c r="A37" s="15" t="s">
        <v>38</v>
      </c>
    </row>
  </sheetData>
  <mergeCells count="1">
    <mergeCell ref="A1:E1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5"/>
  <sheetViews>
    <sheetView workbookViewId="0"/>
  </sheetViews>
  <sheetFormatPr defaultRowHeight="14" x14ac:dyDescent="0.35"/>
  <cols>
    <col min="1" max="1" width="7.4140625" style="1" customWidth="1"/>
    <col min="2" max="2" width="9.33203125" style="1" customWidth="1"/>
    <col min="3" max="3" width="39.08203125" style="1" customWidth="1"/>
    <col min="4" max="6" width="15.83203125" style="1" customWidth="1"/>
    <col min="7" max="7" width="7.4140625" style="1" customWidth="1"/>
    <col min="8" max="1024" width="8.08203125" style="1" customWidth="1"/>
    <col min="1025" max="1025" width="8.6640625" customWidth="1"/>
  </cols>
  <sheetData>
    <row r="1" spans="1:7" ht="40" customHeight="1" x14ac:dyDescent="0.7">
      <c r="A1" s="16" t="s">
        <v>39</v>
      </c>
      <c r="B1" s="16"/>
      <c r="C1" s="16"/>
      <c r="D1" s="16"/>
      <c r="E1" s="16"/>
      <c r="F1" s="16"/>
      <c r="G1" s="16"/>
    </row>
    <row r="3" spans="1:7" ht="32" customHeight="1" x14ac:dyDescent="0.3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13" t="s">
        <v>40</v>
      </c>
      <c r="G3" s="13" t="s">
        <v>41</v>
      </c>
    </row>
    <row r="4" spans="1:7" ht="14.5" x14ac:dyDescent="0.35">
      <c r="A4" s="5"/>
      <c r="E4" s="17"/>
    </row>
    <row r="5" spans="1:7" ht="14.5" x14ac:dyDescent="0.35">
      <c r="A5" s="21" t="s">
        <v>42</v>
      </c>
      <c r="B5" s="21"/>
      <c r="C5" s="21"/>
      <c r="D5" s="21"/>
      <c r="E5" s="21"/>
    </row>
    <row r="6" spans="1:7" ht="14.5" x14ac:dyDescent="0.35">
      <c r="A6" s="5">
        <v>1</v>
      </c>
      <c r="B6" s="1">
        <v>100114</v>
      </c>
      <c r="C6" s="1" t="s">
        <v>6</v>
      </c>
      <c r="D6" s="6">
        <v>398.98</v>
      </c>
      <c r="E6" s="7">
        <f>A6*D6</f>
        <v>398.98</v>
      </c>
    </row>
    <row r="7" spans="1:7" ht="14.5" x14ac:dyDescent="0.35">
      <c r="A7" s="5">
        <v>1</v>
      </c>
      <c r="B7" s="1">
        <v>100218</v>
      </c>
      <c r="C7" s="1" t="s">
        <v>12</v>
      </c>
      <c r="D7" s="6">
        <v>398.98</v>
      </c>
      <c r="E7" s="7">
        <f>A7*D7</f>
        <v>398.98</v>
      </c>
    </row>
    <row r="8" spans="1:7" ht="14.5" x14ac:dyDescent="0.35">
      <c r="A8" s="5">
        <v>1</v>
      </c>
      <c r="B8" s="1">
        <v>100335</v>
      </c>
      <c r="C8" s="1" t="s">
        <v>20</v>
      </c>
      <c r="D8" s="6">
        <v>2408.34</v>
      </c>
      <c r="E8" s="7">
        <f>A8*D8</f>
        <v>2408.34</v>
      </c>
    </row>
    <row r="9" spans="1:7" ht="14.5" x14ac:dyDescent="0.35">
      <c r="A9" s="5">
        <v>4</v>
      </c>
      <c r="B9" s="1">
        <v>200035</v>
      </c>
      <c r="C9" s="1" t="s">
        <v>27</v>
      </c>
      <c r="D9" s="6">
        <v>628.22</v>
      </c>
      <c r="E9" s="7">
        <f>A9*D9</f>
        <v>2512.88</v>
      </c>
    </row>
    <row r="10" spans="1:7" ht="14.5" x14ac:dyDescent="0.35">
      <c r="A10" s="5">
        <v>1</v>
      </c>
      <c r="B10" s="1">
        <v>200143</v>
      </c>
      <c r="C10" s="1" t="s">
        <v>43</v>
      </c>
      <c r="D10" s="6">
        <v>130.11000000000001</v>
      </c>
      <c r="E10" s="7">
        <f>A10*D10</f>
        <v>130.11000000000001</v>
      </c>
      <c r="F10" s="6">
        <v>5849.29</v>
      </c>
      <c r="G10" s="12">
        <v>0.10620400000000001</v>
      </c>
    </row>
    <row r="11" spans="1:7" ht="14.5" x14ac:dyDescent="0.35">
      <c r="A11" s="5"/>
      <c r="E11" s="17"/>
    </row>
    <row r="12" spans="1:7" ht="14.5" x14ac:dyDescent="0.35">
      <c r="A12" s="21" t="s">
        <v>44</v>
      </c>
      <c r="B12" s="21"/>
      <c r="C12" s="21"/>
      <c r="D12" s="21"/>
      <c r="E12" s="21"/>
    </row>
    <row r="13" spans="1:7" ht="14.5" x14ac:dyDescent="0.35">
      <c r="A13" s="5">
        <v>1</v>
      </c>
      <c r="B13" s="1">
        <v>100140</v>
      </c>
      <c r="C13" s="1" t="s">
        <v>8</v>
      </c>
      <c r="D13" s="6">
        <v>198.28</v>
      </c>
      <c r="E13" s="7">
        <f>A13*D13</f>
        <v>198.28</v>
      </c>
    </row>
    <row r="14" spans="1:7" ht="14.5" x14ac:dyDescent="0.35">
      <c r="A14" s="5">
        <v>9</v>
      </c>
      <c r="B14" s="1">
        <v>100221</v>
      </c>
      <c r="C14" s="1" t="s">
        <v>13</v>
      </c>
      <c r="D14" s="6">
        <v>333.67</v>
      </c>
      <c r="E14" s="7">
        <f>A14*D14</f>
        <v>3003.03</v>
      </c>
    </row>
    <row r="15" spans="1:7" ht="14.5" x14ac:dyDescent="0.35">
      <c r="A15" s="18">
        <v>1</v>
      </c>
      <c r="B15" s="19">
        <v>100461</v>
      </c>
      <c r="C15" s="19" t="s">
        <v>45</v>
      </c>
      <c r="D15" s="20">
        <v>386.86</v>
      </c>
      <c r="E15" s="7"/>
    </row>
    <row r="16" spans="1:7" ht="14.5" x14ac:dyDescent="0.35">
      <c r="A16" s="18">
        <v>1</v>
      </c>
      <c r="B16" s="19">
        <v>100340</v>
      </c>
      <c r="C16" s="19" t="s">
        <v>46</v>
      </c>
      <c r="D16" s="20">
        <v>539.15</v>
      </c>
      <c r="E16" s="7"/>
    </row>
    <row r="17" spans="1:7" ht="14.5" x14ac:dyDescent="0.35">
      <c r="A17" s="18">
        <v>1</v>
      </c>
      <c r="B17" s="19">
        <v>100341</v>
      </c>
      <c r="C17" s="19" t="s">
        <v>47</v>
      </c>
      <c r="D17" s="20">
        <v>733.32</v>
      </c>
      <c r="E17" s="7"/>
    </row>
    <row r="18" spans="1:7" ht="14.5" x14ac:dyDescent="0.35">
      <c r="A18" s="5">
        <v>1</v>
      </c>
      <c r="B18" s="1">
        <v>100340</v>
      </c>
      <c r="C18" s="1" t="s">
        <v>21</v>
      </c>
      <c r="D18" s="6">
        <v>872.82</v>
      </c>
      <c r="E18" s="7">
        <f>A18*D18</f>
        <v>872.82</v>
      </c>
    </row>
    <row r="19" spans="1:7" ht="14.5" x14ac:dyDescent="0.35">
      <c r="A19" s="5">
        <v>1</v>
      </c>
      <c r="B19" s="1">
        <v>100461</v>
      </c>
      <c r="C19" s="1" t="s">
        <v>26</v>
      </c>
      <c r="D19" s="6">
        <v>720.53</v>
      </c>
      <c r="E19" s="7">
        <f>A19*D19</f>
        <v>720.53</v>
      </c>
      <c r="F19" s="6">
        <v>4794.66</v>
      </c>
      <c r="G19" s="12">
        <v>8.7054999999999993E-2</v>
      </c>
    </row>
    <row r="20" spans="1:7" ht="14.5" x14ac:dyDescent="0.35">
      <c r="A20" s="5"/>
      <c r="E20" s="17"/>
    </row>
    <row r="21" spans="1:7" ht="14.5" x14ac:dyDescent="0.35">
      <c r="A21" s="21" t="s">
        <v>48</v>
      </c>
      <c r="B21" s="21"/>
      <c r="C21" s="21"/>
      <c r="D21" s="21"/>
      <c r="E21" s="21"/>
    </row>
    <row r="22" spans="1:7" ht="14.5" x14ac:dyDescent="0.35">
      <c r="A22" s="5">
        <v>6</v>
      </c>
      <c r="B22" s="1">
        <v>100395</v>
      </c>
      <c r="C22" s="1" t="s">
        <v>22</v>
      </c>
      <c r="D22" s="6">
        <v>348.54</v>
      </c>
      <c r="E22" s="7">
        <f>A22*D22</f>
        <v>2091.2400000000002</v>
      </c>
      <c r="F22" s="6">
        <v>2091.2399999999998</v>
      </c>
      <c r="G22" s="12">
        <v>3.7969900000000001E-2</v>
      </c>
    </row>
    <row r="23" spans="1:7" ht="14.5" x14ac:dyDescent="0.35">
      <c r="A23" s="5"/>
      <c r="E23" s="17"/>
    </row>
    <row r="24" spans="1:7" ht="14.5" x14ac:dyDescent="0.35">
      <c r="A24" s="21" t="s">
        <v>49</v>
      </c>
      <c r="B24" s="21"/>
      <c r="C24" s="21"/>
      <c r="D24" s="21"/>
      <c r="E24" s="21"/>
    </row>
    <row r="25" spans="1:7" ht="14.5" x14ac:dyDescent="0.35">
      <c r="A25" s="5">
        <v>8</v>
      </c>
      <c r="B25" s="1">
        <v>100225</v>
      </c>
      <c r="C25" s="1" t="s">
        <v>14</v>
      </c>
      <c r="D25" s="6">
        <v>316.77999999999997</v>
      </c>
      <c r="E25" s="7">
        <f>A25*D25</f>
        <v>2534.2399999999998</v>
      </c>
      <c r="F25" s="6">
        <v>2534.2399999999998</v>
      </c>
      <c r="G25" s="12">
        <v>4.60133E-2</v>
      </c>
    </row>
    <row r="26" spans="1:7" ht="14.5" x14ac:dyDescent="0.35">
      <c r="A26" s="5"/>
      <c r="E26" s="17"/>
    </row>
    <row r="27" spans="1:7" ht="14.5" x14ac:dyDescent="0.35">
      <c r="A27" s="21" t="s">
        <v>50</v>
      </c>
      <c r="B27" s="21"/>
      <c r="C27" s="21"/>
      <c r="D27" s="21"/>
      <c r="E27" s="21"/>
    </row>
    <row r="28" spans="1:7" ht="14.5" x14ac:dyDescent="0.35">
      <c r="A28" s="5">
        <v>8</v>
      </c>
      <c r="B28" s="1">
        <v>100422</v>
      </c>
      <c r="C28" s="1" t="s">
        <v>23</v>
      </c>
      <c r="D28" s="6">
        <v>360.27</v>
      </c>
      <c r="E28" s="7">
        <f>A28*D28</f>
        <v>2882.16</v>
      </c>
      <c r="F28" s="6">
        <v>2882.16</v>
      </c>
      <c r="G28" s="12">
        <v>5.2330399999999999E-2</v>
      </c>
    </row>
    <row r="29" spans="1:7" ht="14.5" x14ac:dyDescent="0.35">
      <c r="A29" s="5"/>
      <c r="E29" s="17"/>
    </row>
    <row r="30" spans="1:7" ht="14.5" x14ac:dyDescent="0.35">
      <c r="A30" s="21" t="s">
        <v>51</v>
      </c>
      <c r="B30" s="21"/>
      <c r="C30" s="21"/>
      <c r="D30" s="21"/>
      <c r="E30" s="21"/>
    </row>
    <row r="31" spans="1:7" ht="14.5" x14ac:dyDescent="0.35">
      <c r="A31" s="5">
        <v>1</v>
      </c>
      <c r="B31" s="1">
        <v>100142</v>
      </c>
      <c r="C31" s="1" t="s">
        <v>10</v>
      </c>
      <c r="D31" s="6">
        <v>362.73</v>
      </c>
      <c r="E31" s="7">
        <f>A31*D31</f>
        <v>362.73</v>
      </c>
      <c r="F31" s="6">
        <v>362.73</v>
      </c>
      <c r="G31" s="12">
        <v>6.5859600000000001E-3</v>
      </c>
    </row>
    <row r="32" spans="1:7" ht="14.5" x14ac:dyDescent="0.35">
      <c r="A32" s="5"/>
      <c r="E32" s="17"/>
    </row>
    <row r="33" spans="1:7" ht="14.5" x14ac:dyDescent="0.35">
      <c r="A33" s="21" t="s">
        <v>52</v>
      </c>
      <c r="B33" s="21"/>
      <c r="C33" s="21"/>
      <c r="D33" s="21"/>
      <c r="E33" s="21"/>
    </row>
    <row r="34" spans="1:7" ht="14.5" x14ac:dyDescent="0.35">
      <c r="A34" s="5">
        <v>1</v>
      </c>
      <c r="B34" s="1">
        <v>200093</v>
      </c>
      <c r="C34" s="1" t="s">
        <v>28</v>
      </c>
      <c r="D34" s="6">
        <v>4063.81</v>
      </c>
      <c r="E34" s="7">
        <f>A34*D34</f>
        <v>4063.81</v>
      </c>
    </row>
    <row r="35" spans="1:7" ht="14.5" x14ac:dyDescent="0.35">
      <c r="A35" s="5">
        <v>1</v>
      </c>
      <c r="B35" s="1">
        <v>200094</v>
      </c>
      <c r="C35" s="1" t="s">
        <v>29</v>
      </c>
      <c r="D35" s="6">
        <v>266</v>
      </c>
      <c r="E35" s="7">
        <f>A35*D35</f>
        <v>266</v>
      </c>
      <c r="F35" s="6">
        <v>4329.8100000000004</v>
      </c>
      <c r="G35" s="12">
        <v>7.8614900000000001E-2</v>
      </c>
    </row>
    <row r="36" spans="1:7" ht="14.5" x14ac:dyDescent="0.35">
      <c r="A36" s="5"/>
      <c r="E36" s="17"/>
    </row>
    <row r="37" spans="1:7" ht="14.5" x14ac:dyDescent="0.35">
      <c r="A37" s="21" t="s">
        <v>53</v>
      </c>
      <c r="B37" s="21"/>
      <c r="C37" s="21"/>
      <c r="D37" s="21"/>
      <c r="E37" s="21"/>
    </row>
    <row r="38" spans="1:7" ht="14.5" x14ac:dyDescent="0.35">
      <c r="A38" s="5">
        <v>8</v>
      </c>
      <c r="C38" s="1" t="s">
        <v>54</v>
      </c>
      <c r="E38" s="17"/>
    </row>
    <row r="39" spans="1:7" ht="14.5" x14ac:dyDescent="0.35">
      <c r="A39" s="5">
        <v>3</v>
      </c>
      <c r="B39" s="1">
        <v>100239</v>
      </c>
      <c r="C39" s="1" t="s">
        <v>15</v>
      </c>
      <c r="D39" s="6">
        <v>289.68</v>
      </c>
      <c r="E39" s="7">
        <f>A39*D39</f>
        <v>869.04</v>
      </c>
    </row>
    <row r="40" spans="1:7" ht="14.5" x14ac:dyDescent="0.35">
      <c r="A40" s="5">
        <v>4</v>
      </c>
      <c r="B40" s="1">
        <v>100288</v>
      </c>
      <c r="C40" s="1" t="s">
        <v>17</v>
      </c>
      <c r="D40" s="6">
        <v>1133.95</v>
      </c>
      <c r="E40" s="7">
        <f>A40*D40</f>
        <v>4535.8</v>
      </c>
    </row>
    <row r="41" spans="1:7" ht="14.5" x14ac:dyDescent="0.35">
      <c r="A41" s="5">
        <v>2</v>
      </c>
      <c r="B41" s="1">
        <v>100308</v>
      </c>
      <c r="C41" s="1" t="s">
        <v>18</v>
      </c>
      <c r="D41" s="6">
        <v>1133.95</v>
      </c>
      <c r="E41" s="7">
        <f>A41*D41</f>
        <v>2267.9</v>
      </c>
    </row>
    <row r="42" spans="1:7" ht="14.5" x14ac:dyDescent="0.35">
      <c r="A42" s="5">
        <v>22</v>
      </c>
      <c r="B42" s="1">
        <v>100330</v>
      </c>
      <c r="C42" s="1" t="s">
        <v>19</v>
      </c>
      <c r="D42" s="6">
        <v>318.77999999999997</v>
      </c>
      <c r="E42" s="7">
        <f>A42*D42</f>
        <v>7013.16</v>
      </c>
    </row>
    <row r="43" spans="1:7" ht="14.5" x14ac:dyDescent="0.35">
      <c r="A43" s="5">
        <v>3</v>
      </c>
      <c r="B43" s="1">
        <v>200098</v>
      </c>
      <c r="C43" s="1" t="s">
        <v>31</v>
      </c>
      <c r="D43" s="6">
        <v>531.5</v>
      </c>
      <c r="E43" s="7">
        <f>A43*D43</f>
        <v>1594.5</v>
      </c>
      <c r="F43" s="6">
        <v>16280.4</v>
      </c>
      <c r="G43" s="12">
        <v>0.29559800000000003</v>
      </c>
    </row>
    <row r="44" spans="1:7" ht="14.5" x14ac:dyDescent="0.35">
      <c r="A44" s="5"/>
      <c r="E44" s="17"/>
    </row>
    <row r="45" spans="1:7" ht="14.5" x14ac:dyDescent="0.35">
      <c r="A45" s="21" t="s">
        <v>55</v>
      </c>
      <c r="B45" s="21"/>
      <c r="C45" s="21"/>
      <c r="D45" s="21"/>
      <c r="E45" s="21"/>
    </row>
    <row r="46" spans="1:7" ht="14.5" x14ac:dyDescent="0.35">
      <c r="A46" s="5">
        <v>6</v>
      </c>
      <c r="C46" s="1" t="s">
        <v>56</v>
      </c>
      <c r="E46" s="17"/>
    </row>
    <row r="47" spans="1:7" ht="14.5" x14ac:dyDescent="0.35">
      <c r="A47" s="5">
        <v>6</v>
      </c>
      <c r="C47" s="1" t="s">
        <v>57</v>
      </c>
      <c r="E47" s="17"/>
    </row>
    <row r="48" spans="1:7" ht="14.5" x14ac:dyDescent="0.35">
      <c r="A48" s="5">
        <v>1</v>
      </c>
      <c r="B48" s="1">
        <v>100141</v>
      </c>
      <c r="C48" s="1" t="s">
        <v>9</v>
      </c>
      <c r="D48" s="6">
        <v>430.4</v>
      </c>
      <c r="E48" s="7">
        <f>A48*D48</f>
        <v>430.4</v>
      </c>
    </row>
    <row r="49" spans="1:7" ht="14.5" x14ac:dyDescent="0.35">
      <c r="A49" s="5">
        <v>1</v>
      </c>
      <c r="B49" s="1">
        <v>100428</v>
      </c>
      <c r="C49" s="1" t="s">
        <v>24</v>
      </c>
      <c r="D49" s="6">
        <v>1850</v>
      </c>
      <c r="E49" s="7">
        <f>A49*D49</f>
        <v>1850</v>
      </c>
    </row>
    <row r="50" spans="1:7" ht="14.5" x14ac:dyDescent="0.35">
      <c r="A50" s="5">
        <v>7</v>
      </c>
      <c r="B50" s="1">
        <v>100429</v>
      </c>
      <c r="C50" s="1" t="s">
        <v>25</v>
      </c>
      <c r="D50" s="6">
        <v>925</v>
      </c>
      <c r="E50" s="7">
        <f>A50*D50</f>
        <v>6475</v>
      </c>
    </row>
    <row r="51" spans="1:7" ht="14.5" x14ac:dyDescent="0.35">
      <c r="A51" s="5">
        <v>6</v>
      </c>
      <c r="B51" s="1">
        <v>200097</v>
      </c>
      <c r="C51" s="1" t="s">
        <v>30</v>
      </c>
      <c r="D51" s="6">
        <v>430.4</v>
      </c>
      <c r="E51" s="7">
        <f>A51*D51</f>
        <v>2582.3999999999996</v>
      </c>
    </row>
    <row r="52" spans="1:7" ht="14.5" x14ac:dyDescent="0.35">
      <c r="A52" s="5">
        <v>6</v>
      </c>
      <c r="B52" s="1">
        <v>200202</v>
      </c>
      <c r="C52" s="1" t="s">
        <v>33</v>
      </c>
      <c r="D52" s="6">
        <v>174.1</v>
      </c>
      <c r="E52" s="7">
        <f>A52*D52</f>
        <v>1044.5999999999999</v>
      </c>
      <c r="F52" s="6">
        <v>12382.4</v>
      </c>
      <c r="G52" s="12">
        <v>0.224823</v>
      </c>
    </row>
    <row r="53" spans="1:7" ht="14.5" x14ac:dyDescent="0.35">
      <c r="A53" s="5"/>
      <c r="E53" s="17"/>
    </row>
    <row r="54" spans="1:7" ht="14.5" x14ac:dyDescent="0.35">
      <c r="A54" s="21" t="s">
        <v>58</v>
      </c>
      <c r="B54" s="21"/>
      <c r="C54" s="21"/>
      <c r="D54" s="21"/>
      <c r="E54" s="21"/>
    </row>
    <row r="55" spans="1:7" ht="14.5" x14ac:dyDescent="0.35">
      <c r="A55" s="5">
        <v>1</v>
      </c>
      <c r="B55" s="1">
        <v>100202</v>
      </c>
      <c r="C55" s="1" t="s">
        <v>11</v>
      </c>
      <c r="D55" s="6">
        <v>1406.46</v>
      </c>
      <c r="E55" s="7">
        <f>A55*D55</f>
        <v>1406.46</v>
      </c>
      <c r="F55" s="6">
        <v>1406.46</v>
      </c>
      <c r="G55" s="12">
        <v>2.55366E-2</v>
      </c>
    </row>
    <row r="56" spans="1:7" ht="14.5" x14ac:dyDescent="0.35">
      <c r="A56" s="5"/>
      <c r="E56" s="17"/>
    </row>
    <row r="57" spans="1:7" ht="14.5" x14ac:dyDescent="0.35">
      <c r="A57" s="21" t="s">
        <v>59</v>
      </c>
      <c r="B57" s="21"/>
      <c r="C57" s="21"/>
      <c r="D57" s="21"/>
      <c r="E57" s="21"/>
    </row>
    <row r="58" spans="1:7" ht="14.5" x14ac:dyDescent="0.35">
      <c r="A58" s="5">
        <v>1</v>
      </c>
      <c r="B58" s="1">
        <v>100120</v>
      </c>
      <c r="C58" s="1" t="s">
        <v>7</v>
      </c>
      <c r="D58" s="6">
        <v>281.66000000000003</v>
      </c>
      <c r="E58" s="7">
        <f>A58*D58</f>
        <v>281.66000000000003</v>
      </c>
    </row>
    <row r="59" spans="1:7" ht="14.5" x14ac:dyDescent="0.35">
      <c r="A59" s="5">
        <v>1</v>
      </c>
      <c r="B59" s="1">
        <v>100246</v>
      </c>
      <c r="C59" s="1" t="s">
        <v>16</v>
      </c>
      <c r="D59" s="6">
        <v>1881.17</v>
      </c>
      <c r="E59" s="7">
        <f>A59*D59</f>
        <v>1881.17</v>
      </c>
      <c r="F59" s="6">
        <v>2162.83</v>
      </c>
      <c r="G59" s="12">
        <v>3.9269800000000001E-2</v>
      </c>
    </row>
    <row r="60" spans="1:7" ht="14.5" x14ac:dyDescent="0.35">
      <c r="A60" s="8"/>
      <c r="B60" s="9"/>
      <c r="C60" s="9"/>
      <c r="D60" s="9"/>
      <c r="E60" s="11"/>
    </row>
    <row r="62" spans="1:7" ht="14.5" x14ac:dyDescent="0.35">
      <c r="C62" s="1" t="s">
        <v>35</v>
      </c>
      <c r="E62" s="6">
        <f>SUM(E2:E59)</f>
        <v>55076.22</v>
      </c>
    </row>
    <row r="63" spans="1:7" ht="14.5" x14ac:dyDescent="0.35">
      <c r="C63" s="1" t="s">
        <v>36</v>
      </c>
      <c r="D63" s="12">
        <v>0.23</v>
      </c>
      <c r="E63" s="6">
        <f>D63*E62</f>
        <v>12667.5306</v>
      </c>
    </row>
    <row r="64" spans="1:7" ht="25" customHeight="1" x14ac:dyDescent="0.35">
      <c r="A64" s="13"/>
      <c r="B64" s="13"/>
      <c r="C64" s="13" t="s">
        <v>37</v>
      </c>
      <c r="D64" s="13"/>
      <c r="E64" s="14">
        <f>SUM(E62:E63)</f>
        <v>67743.750599999999</v>
      </c>
      <c r="F64" s="13"/>
      <c r="G64" s="13"/>
    </row>
    <row r="65" spans="1:1" ht="14.5" x14ac:dyDescent="0.35">
      <c r="A65" s="15" t="s">
        <v>38</v>
      </c>
    </row>
  </sheetData>
  <mergeCells count="12">
    <mergeCell ref="A30:E30"/>
    <mergeCell ref="A33:E33"/>
    <mergeCell ref="A37:E37"/>
    <mergeCell ref="A45:E45"/>
    <mergeCell ref="A54:E54"/>
    <mergeCell ref="A57:E57"/>
    <mergeCell ref="A1:G1"/>
    <mergeCell ref="A5:E5"/>
    <mergeCell ref="A12:E12"/>
    <mergeCell ref="A21:E21"/>
    <mergeCell ref="A24:E24"/>
    <mergeCell ref="A27:E27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5"/>
  <sheetViews>
    <sheetView workbookViewId="0"/>
  </sheetViews>
  <sheetFormatPr defaultRowHeight="14" x14ac:dyDescent="0.35"/>
  <cols>
    <col min="1" max="1" width="7.4140625" style="1" customWidth="1"/>
    <col min="2" max="2" width="9.33203125" style="1" customWidth="1"/>
    <col min="3" max="3" width="39.08203125" style="1" customWidth="1"/>
    <col min="4" max="4" width="18.58203125" style="1" customWidth="1"/>
    <col min="5" max="7" width="15.83203125" style="1" customWidth="1"/>
    <col min="8" max="8" width="7.4140625" style="1" customWidth="1"/>
    <col min="9" max="1024" width="8.08203125" style="1" customWidth="1"/>
    <col min="1025" max="1025" width="8.6640625" customWidth="1"/>
  </cols>
  <sheetData>
    <row r="1" spans="1:8" ht="40" customHeight="1" x14ac:dyDescent="0.7">
      <c r="A1" s="16" t="s">
        <v>60</v>
      </c>
      <c r="B1" s="16"/>
      <c r="C1" s="16"/>
      <c r="D1" s="16"/>
      <c r="E1" s="16"/>
      <c r="F1" s="16"/>
      <c r="G1" s="16"/>
      <c r="H1" s="16"/>
    </row>
    <row r="3" spans="1:8" ht="32" customHeight="1" x14ac:dyDescent="0.35">
      <c r="A3" s="2" t="s">
        <v>1</v>
      </c>
      <c r="B3" s="3" t="s">
        <v>2</v>
      </c>
      <c r="C3" s="3" t="s">
        <v>3</v>
      </c>
      <c r="D3" s="3" t="s">
        <v>61</v>
      </c>
      <c r="E3" s="3" t="s">
        <v>4</v>
      </c>
      <c r="F3" s="4" t="s">
        <v>5</v>
      </c>
      <c r="G3" s="13" t="s">
        <v>62</v>
      </c>
      <c r="H3" s="13" t="s">
        <v>41</v>
      </c>
    </row>
    <row r="4" spans="1:8" ht="14.5" x14ac:dyDescent="0.35">
      <c r="A4" s="5"/>
      <c r="F4" s="17"/>
    </row>
    <row r="5" spans="1:8" ht="14.5" x14ac:dyDescent="0.35">
      <c r="A5" s="5">
        <v>1</v>
      </c>
      <c r="B5" s="1">
        <v>100114</v>
      </c>
      <c r="C5" s="1" t="s">
        <v>6</v>
      </c>
      <c r="E5" s="6">
        <v>398.98</v>
      </c>
      <c r="F5" s="7">
        <f t="shared" ref="F5:F11" si="0">A5*E5</f>
        <v>398.98</v>
      </c>
    </row>
    <row r="6" spans="1:8" ht="14.5" x14ac:dyDescent="0.35">
      <c r="A6" s="5">
        <v>1</v>
      </c>
      <c r="B6" s="1">
        <v>100218</v>
      </c>
      <c r="C6" s="1" t="s">
        <v>12</v>
      </c>
      <c r="E6" s="6">
        <v>398.98</v>
      </c>
      <c r="F6" s="7">
        <f t="shared" si="0"/>
        <v>398.98</v>
      </c>
    </row>
    <row r="7" spans="1:8" ht="14.5" x14ac:dyDescent="0.35">
      <c r="A7" s="5">
        <v>1</v>
      </c>
      <c r="B7" s="1">
        <v>100335</v>
      </c>
      <c r="C7" s="1" t="s">
        <v>20</v>
      </c>
      <c r="E7" s="6">
        <v>2408.34</v>
      </c>
      <c r="F7" s="7">
        <f t="shared" si="0"/>
        <v>2408.34</v>
      </c>
    </row>
    <row r="8" spans="1:8" ht="14.5" x14ac:dyDescent="0.35">
      <c r="A8" s="5">
        <v>1</v>
      </c>
      <c r="B8" s="1">
        <v>100428</v>
      </c>
      <c r="C8" s="1" t="s">
        <v>24</v>
      </c>
      <c r="E8" s="6">
        <v>1850</v>
      </c>
      <c r="F8" s="7">
        <f t="shared" si="0"/>
        <v>1850</v>
      </c>
    </row>
    <row r="9" spans="1:8" ht="14.5" x14ac:dyDescent="0.35">
      <c r="A9" s="5">
        <v>7</v>
      </c>
      <c r="B9" s="1">
        <v>100429</v>
      </c>
      <c r="C9" s="1" t="s">
        <v>25</v>
      </c>
      <c r="E9" s="6">
        <v>925</v>
      </c>
      <c r="F9" s="7">
        <f t="shared" si="0"/>
        <v>6475</v>
      </c>
    </row>
    <row r="10" spans="1:8" ht="14.5" x14ac:dyDescent="0.35">
      <c r="A10" s="5">
        <v>4</v>
      </c>
      <c r="B10" s="1">
        <v>200035</v>
      </c>
      <c r="C10" s="1" t="s">
        <v>27</v>
      </c>
      <c r="E10" s="6">
        <v>628.22</v>
      </c>
      <c r="F10" s="7">
        <f t="shared" si="0"/>
        <v>2512.88</v>
      </c>
    </row>
    <row r="11" spans="1:8" ht="14.5" x14ac:dyDescent="0.35">
      <c r="A11" s="5">
        <v>1</v>
      </c>
      <c r="B11" s="1">
        <v>200143</v>
      </c>
      <c r="C11" s="1" t="s">
        <v>43</v>
      </c>
      <c r="E11" s="6">
        <v>130.11000000000001</v>
      </c>
      <c r="F11" s="7">
        <f t="shared" si="0"/>
        <v>130.11000000000001</v>
      </c>
      <c r="G11" s="6">
        <v>14174.3</v>
      </c>
      <c r="H11" s="12">
        <v>0.25735799999999998</v>
      </c>
    </row>
    <row r="12" spans="1:8" ht="14.5" x14ac:dyDescent="0.35">
      <c r="A12" s="5"/>
      <c r="F12" s="17"/>
    </row>
    <row r="13" spans="1:8" ht="14.5" x14ac:dyDescent="0.35">
      <c r="A13" s="21" t="s">
        <v>63</v>
      </c>
      <c r="B13" s="21"/>
      <c r="C13" s="21"/>
      <c r="D13" s="21"/>
      <c r="E13" s="21"/>
      <c r="F13" s="21"/>
    </row>
    <row r="14" spans="1:8" ht="14.5" x14ac:dyDescent="0.35">
      <c r="A14" s="5">
        <v>1</v>
      </c>
      <c r="B14" s="1">
        <v>100202</v>
      </c>
      <c r="C14" s="1" t="s">
        <v>11</v>
      </c>
      <c r="E14" s="6">
        <v>1406.46</v>
      </c>
      <c r="F14" s="7">
        <f>A14*E14</f>
        <v>1406.46</v>
      </c>
    </row>
    <row r="15" spans="1:8" ht="14.5" x14ac:dyDescent="0.35">
      <c r="A15" s="5">
        <v>1</v>
      </c>
      <c r="B15" s="1">
        <v>100246</v>
      </c>
      <c r="C15" s="1" t="s">
        <v>16</v>
      </c>
      <c r="E15" s="6">
        <v>1881.17</v>
      </c>
      <c r="F15" s="7">
        <f>A15*E15</f>
        <v>1881.17</v>
      </c>
      <c r="G15" s="6">
        <v>3287.63</v>
      </c>
      <c r="H15" s="12">
        <v>5.96924E-2</v>
      </c>
    </row>
    <row r="16" spans="1:8" ht="14.5" x14ac:dyDescent="0.35">
      <c r="A16" s="5"/>
      <c r="F16" s="17"/>
    </row>
    <row r="17" spans="1:8" ht="14.5" x14ac:dyDescent="0.35">
      <c r="A17" s="21" t="s">
        <v>64</v>
      </c>
      <c r="B17" s="21"/>
      <c r="C17" s="21"/>
      <c r="D17" s="21"/>
      <c r="E17" s="21"/>
      <c r="F17" s="21"/>
    </row>
    <row r="18" spans="1:8" ht="14.5" x14ac:dyDescent="0.35">
      <c r="A18" s="5">
        <v>1</v>
      </c>
      <c r="C18" s="1" t="s">
        <v>54</v>
      </c>
      <c r="F18" s="17"/>
    </row>
    <row r="19" spans="1:8" ht="14.5" x14ac:dyDescent="0.35">
      <c r="A19" s="5">
        <v>1</v>
      </c>
      <c r="B19" s="1">
        <v>100221</v>
      </c>
      <c r="C19" s="1" t="s">
        <v>13</v>
      </c>
      <c r="E19" s="6">
        <v>333.67</v>
      </c>
      <c r="F19" s="7">
        <f>A19*E19</f>
        <v>333.67</v>
      </c>
    </row>
    <row r="20" spans="1:8" ht="14.5" x14ac:dyDescent="0.35">
      <c r="A20" s="5">
        <v>1</v>
      </c>
      <c r="B20" s="1">
        <v>100395</v>
      </c>
      <c r="C20" s="1" t="s">
        <v>22</v>
      </c>
      <c r="E20" s="6">
        <v>348.54</v>
      </c>
      <c r="F20" s="7">
        <f>A20*E20</f>
        <v>348.54</v>
      </c>
    </row>
    <row r="21" spans="1:8" ht="14.5" x14ac:dyDescent="0.35">
      <c r="A21" s="5">
        <v>1</v>
      </c>
      <c r="B21" s="1">
        <v>100422</v>
      </c>
      <c r="C21" s="1" t="s">
        <v>23</v>
      </c>
      <c r="E21" s="6">
        <v>360.27</v>
      </c>
      <c r="F21" s="7">
        <f>A21*E21</f>
        <v>360.27</v>
      </c>
      <c r="G21" s="6">
        <v>1042.48</v>
      </c>
      <c r="H21" s="12">
        <v>1.8928E-2</v>
      </c>
    </row>
    <row r="22" spans="1:8" ht="14.5" x14ac:dyDescent="0.35">
      <c r="A22" s="5"/>
      <c r="F22" s="17"/>
    </row>
    <row r="23" spans="1:8" ht="14.5" x14ac:dyDescent="0.35">
      <c r="A23" s="21" t="s">
        <v>65</v>
      </c>
      <c r="B23" s="21"/>
      <c r="C23" s="21"/>
      <c r="D23" s="21"/>
      <c r="E23" s="21"/>
      <c r="F23" s="21"/>
    </row>
    <row r="24" spans="1:8" ht="14.5" x14ac:dyDescent="0.35">
      <c r="A24" s="5">
        <v>1</v>
      </c>
      <c r="B24" s="1">
        <v>100142</v>
      </c>
      <c r="C24" s="1" t="s">
        <v>10</v>
      </c>
      <c r="D24" s="1" t="s">
        <v>66</v>
      </c>
      <c r="E24" s="6">
        <v>362.73</v>
      </c>
      <c r="F24" s="7">
        <f>A24*E24</f>
        <v>362.73</v>
      </c>
    </row>
    <row r="25" spans="1:8" ht="14.5" x14ac:dyDescent="0.35">
      <c r="A25" s="5">
        <v>1</v>
      </c>
      <c r="B25" s="1">
        <v>100221</v>
      </c>
      <c r="C25" s="1" t="s">
        <v>13</v>
      </c>
      <c r="D25" s="1" t="s">
        <v>67</v>
      </c>
      <c r="E25" s="6">
        <v>333.67</v>
      </c>
      <c r="F25" s="7">
        <f>A25*E25</f>
        <v>333.67</v>
      </c>
    </row>
    <row r="26" spans="1:8" ht="14.5" x14ac:dyDescent="0.35">
      <c r="A26" s="5">
        <v>1</v>
      </c>
      <c r="B26" s="1">
        <v>100225</v>
      </c>
      <c r="C26" s="1" t="s">
        <v>14</v>
      </c>
      <c r="E26" s="6">
        <v>316.77999999999997</v>
      </c>
      <c r="F26" s="7">
        <f>A26*E26</f>
        <v>316.77999999999997</v>
      </c>
    </row>
    <row r="27" spans="1:8" ht="14.5" x14ac:dyDescent="0.35">
      <c r="A27" s="5">
        <v>3</v>
      </c>
      <c r="B27" s="1">
        <v>100330</v>
      </c>
      <c r="C27" s="1" t="s">
        <v>19</v>
      </c>
      <c r="E27" s="6">
        <v>318.77999999999997</v>
      </c>
      <c r="F27" s="7">
        <f>A27*E27</f>
        <v>956.33999999999992</v>
      </c>
    </row>
    <row r="28" spans="1:8" ht="14.5" x14ac:dyDescent="0.35">
      <c r="A28" s="5">
        <v>1</v>
      </c>
      <c r="B28" s="1">
        <v>100422</v>
      </c>
      <c r="C28" s="1" t="s">
        <v>23</v>
      </c>
      <c r="D28" s="1" t="s">
        <v>66</v>
      </c>
      <c r="E28" s="6">
        <v>360.27</v>
      </c>
      <c r="F28" s="7">
        <f>A28*E28</f>
        <v>360.27</v>
      </c>
      <c r="G28" s="6">
        <v>2329.79</v>
      </c>
      <c r="H28" s="12">
        <v>4.2301199999999997E-2</v>
      </c>
    </row>
    <row r="29" spans="1:8" ht="14.5" x14ac:dyDescent="0.35">
      <c r="A29" s="5"/>
      <c r="F29" s="17"/>
    </row>
    <row r="30" spans="1:8" ht="14.5" x14ac:dyDescent="0.35">
      <c r="A30" s="21" t="s">
        <v>68</v>
      </c>
      <c r="B30" s="21"/>
      <c r="C30" s="21"/>
      <c r="D30" s="21"/>
      <c r="E30" s="21"/>
      <c r="F30" s="21"/>
    </row>
    <row r="31" spans="1:8" ht="14.5" x14ac:dyDescent="0.35">
      <c r="A31" s="5">
        <v>2</v>
      </c>
      <c r="C31" s="1" t="s">
        <v>54</v>
      </c>
      <c r="F31" s="17"/>
    </row>
    <row r="32" spans="1:8" ht="14.5" x14ac:dyDescent="0.35">
      <c r="A32" s="5">
        <v>1</v>
      </c>
      <c r="B32" s="1">
        <v>100221</v>
      </c>
      <c r="C32" s="1" t="s">
        <v>13</v>
      </c>
      <c r="E32" s="6">
        <v>333.67</v>
      </c>
      <c r="F32" s="7">
        <f t="shared" ref="F32:F37" si="1">A32*E32</f>
        <v>333.67</v>
      </c>
    </row>
    <row r="33" spans="1:8" ht="14.5" x14ac:dyDescent="0.35">
      <c r="A33" s="5">
        <v>1</v>
      </c>
      <c r="B33" s="1">
        <v>100225</v>
      </c>
      <c r="C33" s="1" t="s">
        <v>14</v>
      </c>
      <c r="E33" s="6">
        <v>316.77999999999997</v>
      </c>
      <c r="F33" s="7">
        <f t="shared" si="1"/>
        <v>316.77999999999997</v>
      </c>
    </row>
    <row r="34" spans="1:8" ht="14.5" x14ac:dyDescent="0.35">
      <c r="A34" s="5">
        <v>2</v>
      </c>
      <c r="B34" s="1">
        <v>100308</v>
      </c>
      <c r="C34" s="1" t="s">
        <v>18</v>
      </c>
      <c r="E34" s="6">
        <v>1133.95</v>
      </c>
      <c r="F34" s="7">
        <f t="shared" si="1"/>
        <v>2267.9</v>
      </c>
    </row>
    <row r="35" spans="1:8" ht="14.5" x14ac:dyDescent="0.35">
      <c r="A35" s="5">
        <v>6</v>
      </c>
      <c r="B35" s="1">
        <v>100330</v>
      </c>
      <c r="C35" s="1" t="s">
        <v>19</v>
      </c>
      <c r="E35" s="6">
        <v>318.77999999999997</v>
      </c>
      <c r="F35" s="7">
        <f t="shared" si="1"/>
        <v>1912.6799999999998</v>
      </c>
    </row>
    <row r="36" spans="1:8" ht="14.5" x14ac:dyDescent="0.35">
      <c r="A36" s="5">
        <v>1</v>
      </c>
      <c r="B36" s="1">
        <v>100395</v>
      </c>
      <c r="C36" s="1" t="s">
        <v>22</v>
      </c>
      <c r="E36" s="6">
        <v>348.54</v>
      </c>
      <c r="F36" s="7">
        <f t="shared" si="1"/>
        <v>348.54</v>
      </c>
    </row>
    <row r="37" spans="1:8" ht="14.5" x14ac:dyDescent="0.35">
      <c r="A37" s="5">
        <v>1</v>
      </c>
      <c r="B37" s="1">
        <v>100422</v>
      </c>
      <c r="C37" s="1" t="s">
        <v>23</v>
      </c>
      <c r="D37" s="1" t="s">
        <v>66</v>
      </c>
      <c r="E37" s="6">
        <v>360.27</v>
      </c>
      <c r="F37" s="7">
        <f t="shared" si="1"/>
        <v>360.27</v>
      </c>
      <c r="G37" s="6">
        <v>5539.84</v>
      </c>
      <c r="H37" s="12">
        <v>0.10058499999999999</v>
      </c>
    </row>
    <row r="38" spans="1:8" ht="14.5" x14ac:dyDescent="0.35">
      <c r="A38" s="5"/>
      <c r="F38" s="17"/>
    </row>
    <row r="39" spans="1:8" ht="14.5" x14ac:dyDescent="0.35">
      <c r="A39" s="21" t="s">
        <v>69</v>
      </c>
      <c r="B39" s="21"/>
      <c r="C39" s="21"/>
      <c r="D39" s="21"/>
      <c r="E39" s="21"/>
      <c r="F39" s="21"/>
    </row>
    <row r="40" spans="1:8" ht="14.5" x14ac:dyDescent="0.35">
      <c r="A40" s="5">
        <v>4</v>
      </c>
      <c r="C40" s="1" t="s">
        <v>54</v>
      </c>
      <c r="F40" s="17"/>
    </row>
    <row r="41" spans="1:8" ht="14.5" x14ac:dyDescent="0.35">
      <c r="A41" s="5">
        <v>1</v>
      </c>
      <c r="B41" s="1">
        <v>100140</v>
      </c>
      <c r="C41" s="1" t="s">
        <v>8</v>
      </c>
      <c r="E41" s="6">
        <v>198.28</v>
      </c>
      <c r="F41" s="7">
        <f>A41*E41</f>
        <v>198.28</v>
      </c>
    </row>
    <row r="42" spans="1:8" ht="14.5" x14ac:dyDescent="0.35">
      <c r="A42" s="5">
        <v>1</v>
      </c>
      <c r="B42" s="1">
        <v>200093</v>
      </c>
      <c r="C42" s="1" t="s">
        <v>28</v>
      </c>
      <c r="E42" s="6">
        <v>4063.81</v>
      </c>
      <c r="F42" s="7">
        <f>A42*E42</f>
        <v>4063.81</v>
      </c>
    </row>
    <row r="43" spans="1:8" ht="14.5" x14ac:dyDescent="0.35">
      <c r="A43" s="5">
        <v>1</v>
      </c>
      <c r="B43" s="1">
        <v>200094</v>
      </c>
      <c r="C43" s="1" t="s">
        <v>29</v>
      </c>
      <c r="E43" s="6">
        <v>266</v>
      </c>
      <c r="F43" s="7">
        <f>A43*E43</f>
        <v>266</v>
      </c>
      <c r="G43" s="6">
        <v>4528.09</v>
      </c>
      <c r="H43" s="12">
        <v>8.2214999999999996E-2</v>
      </c>
    </row>
    <row r="44" spans="1:8" ht="14.5" x14ac:dyDescent="0.35">
      <c r="A44" s="5"/>
      <c r="F44" s="17"/>
    </row>
    <row r="45" spans="1:8" ht="14.5" x14ac:dyDescent="0.35">
      <c r="A45" s="21" t="s">
        <v>70</v>
      </c>
      <c r="B45" s="21"/>
      <c r="C45" s="21"/>
      <c r="D45" s="21"/>
      <c r="E45" s="21"/>
      <c r="F45" s="21"/>
    </row>
    <row r="46" spans="1:8" ht="14.5" x14ac:dyDescent="0.35">
      <c r="A46" s="5">
        <v>1</v>
      </c>
      <c r="C46" s="1" t="s">
        <v>56</v>
      </c>
      <c r="F46" s="17"/>
    </row>
    <row r="47" spans="1:8" ht="14.5" x14ac:dyDescent="0.35">
      <c r="A47" s="5">
        <v>1</v>
      </c>
      <c r="C47" s="1" t="s">
        <v>57</v>
      </c>
      <c r="F47" s="17"/>
    </row>
    <row r="48" spans="1:8" ht="14.5" x14ac:dyDescent="0.35">
      <c r="A48" s="5">
        <v>1</v>
      </c>
      <c r="B48" s="1">
        <v>100221</v>
      </c>
      <c r="C48" s="1" t="s">
        <v>13</v>
      </c>
      <c r="D48" s="1" t="s">
        <v>67</v>
      </c>
      <c r="E48" s="6">
        <v>333.67</v>
      </c>
      <c r="F48" s="7">
        <f t="shared" ref="F48:F57" si="2">A48*E48</f>
        <v>333.67</v>
      </c>
    </row>
    <row r="49" spans="1:8" ht="14.5" x14ac:dyDescent="0.35">
      <c r="A49" s="5">
        <v>1</v>
      </c>
      <c r="B49" s="1">
        <v>100221</v>
      </c>
      <c r="C49" s="1" t="s">
        <v>13</v>
      </c>
      <c r="D49" s="1" t="s">
        <v>71</v>
      </c>
      <c r="E49" s="6">
        <v>333.67</v>
      </c>
      <c r="F49" s="7">
        <f t="shared" si="2"/>
        <v>333.67</v>
      </c>
    </row>
    <row r="50" spans="1:8" ht="14.5" x14ac:dyDescent="0.35">
      <c r="A50" s="5">
        <v>1</v>
      </c>
      <c r="B50" s="1">
        <v>100225</v>
      </c>
      <c r="C50" s="1" t="s">
        <v>14</v>
      </c>
      <c r="E50" s="6">
        <v>316.77999999999997</v>
      </c>
      <c r="F50" s="7">
        <f t="shared" si="2"/>
        <v>316.77999999999997</v>
      </c>
    </row>
    <row r="51" spans="1:8" ht="14.5" x14ac:dyDescent="0.35">
      <c r="A51" s="5">
        <v>1</v>
      </c>
      <c r="B51" s="1">
        <v>100239</v>
      </c>
      <c r="C51" s="1" t="s">
        <v>15</v>
      </c>
      <c r="E51" s="6">
        <v>289.68</v>
      </c>
      <c r="F51" s="7">
        <f t="shared" si="2"/>
        <v>289.68</v>
      </c>
    </row>
    <row r="52" spans="1:8" ht="14.5" x14ac:dyDescent="0.35">
      <c r="A52" s="5">
        <v>1</v>
      </c>
      <c r="B52" s="1">
        <v>100288</v>
      </c>
      <c r="C52" s="1" t="s">
        <v>17</v>
      </c>
      <c r="E52" s="6">
        <v>1133.95</v>
      </c>
      <c r="F52" s="7">
        <f t="shared" si="2"/>
        <v>1133.95</v>
      </c>
    </row>
    <row r="53" spans="1:8" ht="14.5" x14ac:dyDescent="0.35">
      <c r="A53" s="5">
        <v>1</v>
      </c>
      <c r="B53" s="1">
        <v>100395</v>
      </c>
      <c r="C53" s="1" t="s">
        <v>22</v>
      </c>
      <c r="E53" s="6">
        <v>348.54</v>
      </c>
      <c r="F53" s="7">
        <f t="shared" si="2"/>
        <v>348.54</v>
      </c>
    </row>
    <row r="54" spans="1:8" ht="14.5" x14ac:dyDescent="0.35">
      <c r="A54" s="5">
        <v>1</v>
      </c>
      <c r="B54" s="1">
        <v>100422</v>
      </c>
      <c r="C54" s="1" t="s">
        <v>23</v>
      </c>
      <c r="D54" s="1" t="s">
        <v>66</v>
      </c>
      <c r="E54" s="6">
        <v>360.27</v>
      </c>
      <c r="F54" s="7">
        <f t="shared" si="2"/>
        <v>360.27</v>
      </c>
    </row>
    <row r="55" spans="1:8" ht="14.5" x14ac:dyDescent="0.35">
      <c r="A55" s="5">
        <v>1</v>
      </c>
      <c r="B55" s="1">
        <v>200097</v>
      </c>
      <c r="C55" s="1" t="s">
        <v>30</v>
      </c>
      <c r="E55" s="6">
        <v>430.4</v>
      </c>
      <c r="F55" s="7">
        <f t="shared" si="2"/>
        <v>430.4</v>
      </c>
    </row>
    <row r="56" spans="1:8" ht="14.5" x14ac:dyDescent="0.35">
      <c r="A56" s="5">
        <v>1</v>
      </c>
      <c r="B56" s="1">
        <v>200098</v>
      </c>
      <c r="C56" s="1" t="s">
        <v>31</v>
      </c>
      <c r="E56" s="6">
        <v>531.5</v>
      </c>
      <c r="F56" s="7">
        <f t="shared" si="2"/>
        <v>531.5</v>
      </c>
    </row>
    <row r="57" spans="1:8" ht="14.5" x14ac:dyDescent="0.35">
      <c r="A57" s="5">
        <v>1</v>
      </c>
      <c r="B57" s="1">
        <v>200202</v>
      </c>
      <c r="C57" s="1" t="s">
        <v>33</v>
      </c>
      <c r="E57" s="6">
        <v>174.1</v>
      </c>
      <c r="F57" s="7">
        <f t="shared" si="2"/>
        <v>174.1</v>
      </c>
      <c r="G57" s="6">
        <v>4252.5600000000004</v>
      </c>
      <c r="H57" s="12">
        <v>7.7212299999999998E-2</v>
      </c>
    </row>
    <row r="58" spans="1:8" ht="14.5" x14ac:dyDescent="0.35">
      <c r="A58" s="5"/>
      <c r="F58" s="17"/>
    </row>
    <row r="59" spans="1:8" ht="14.5" x14ac:dyDescent="0.35">
      <c r="A59" s="21" t="s">
        <v>72</v>
      </c>
      <c r="B59" s="21"/>
      <c r="C59" s="21"/>
      <c r="D59" s="21"/>
      <c r="E59" s="21"/>
      <c r="F59" s="21"/>
    </row>
    <row r="60" spans="1:8" ht="14.5" x14ac:dyDescent="0.35">
      <c r="A60" s="5">
        <v>1</v>
      </c>
      <c r="C60" s="1" t="s">
        <v>56</v>
      </c>
      <c r="F60" s="17"/>
    </row>
    <row r="61" spans="1:8" ht="14.5" x14ac:dyDescent="0.35">
      <c r="A61" s="5">
        <v>1</v>
      </c>
      <c r="C61" s="1" t="s">
        <v>57</v>
      </c>
      <c r="F61" s="17"/>
    </row>
    <row r="62" spans="1:8" ht="14.5" x14ac:dyDescent="0.35">
      <c r="A62" s="5">
        <v>2</v>
      </c>
      <c r="B62" s="1">
        <v>100221</v>
      </c>
      <c r="C62" s="1" t="s">
        <v>13</v>
      </c>
      <c r="E62" s="6">
        <v>333.67</v>
      </c>
      <c r="F62" s="7">
        <f t="shared" ref="F62:F70" si="3">A62*E62</f>
        <v>667.34</v>
      </c>
    </row>
    <row r="63" spans="1:8" ht="14.5" x14ac:dyDescent="0.35">
      <c r="A63" s="5">
        <v>1</v>
      </c>
      <c r="B63" s="1">
        <v>100225</v>
      </c>
      <c r="C63" s="1" t="s">
        <v>14</v>
      </c>
      <c r="E63" s="6">
        <v>316.77999999999997</v>
      </c>
      <c r="F63" s="7">
        <f t="shared" si="3"/>
        <v>316.77999999999997</v>
      </c>
    </row>
    <row r="64" spans="1:8" ht="14.5" x14ac:dyDescent="0.35">
      <c r="A64" s="5">
        <v>1</v>
      </c>
      <c r="B64" s="1">
        <v>100239</v>
      </c>
      <c r="C64" s="1" t="s">
        <v>15</v>
      </c>
      <c r="E64" s="6">
        <v>289.68</v>
      </c>
      <c r="F64" s="7">
        <f t="shared" si="3"/>
        <v>289.68</v>
      </c>
    </row>
    <row r="65" spans="1:8" ht="14.5" x14ac:dyDescent="0.35">
      <c r="A65" s="5">
        <v>1</v>
      </c>
      <c r="B65" s="1">
        <v>100288</v>
      </c>
      <c r="C65" s="1" t="s">
        <v>17</v>
      </c>
      <c r="E65" s="6">
        <v>1133.95</v>
      </c>
      <c r="F65" s="7">
        <f t="shared" si="3"/>
        <v>1133.95</v>
      </c>
    </row>
    <row r="66" spans="1:8" ht="14.5" x14ac:dyDescent="0.35">
      <c r="A66" s="5">
        <v>1</v>
      </c>
      <c r="B66" s="1">
        <v>100395</v>
      </c>
      <c r="C66" s="1" t="s">
        <v>22</v>
      </c>
      <c r="E66" s="6">
        <v>348.54</v>
      </c>
      <c r="F66" s="7">
        <f t="shared" si="3"/>
        <v>348.54</v>
      </c>
    </row>
    <row r="67" spans="1:8" ht="14.5" x14ac:dyDescent="0.35">
      <c r="A67" s="5">
        <v>1</v>
      </c>
      <c r="B67" s="1">
        <v>100422</v>
      </c>
      <c r="C67" s="1" t="s">
        <v>23</v>
      </c>
      <c r="D67" s="1" t="s">
        <v>66</v>
      </c>
      <c r="E67" s="6">
        <v>360.27</v>
      </c>
      <c r="F67" s="7">
        <f t="shared" si="3"/>
        <v>360.27</v>
      </c>
    </row>
    <row r="68" spans="1:8" ht="14.5" x14ac:dyDescent="0.35">
      <c r="A68" s="5">
        <v>1</v>
      </c>
      <c r="B68" s="1">
        <v>200097</v>
      </c>
      <c r="C68" s="1" t="s">
        <v>30</v>
      </c>
      <c r="E68" s="6">
        <v>430.4</v>
      </c>
      <c r="F68" s="7">
        <f t="shared" si="3"/>
        <v>430.4</v>
      </c>
    </row>
    <row r="69" spans="1:8" ht="14.5" x14ac:dyDescent="0.35">
      <c r="A69" s="5">
        <v>1</v>
      </c>
      <c r="B69" s="1">
        <v>200098</v>
      </c>
      <c r="C69" s="1" t="s">
        <v>31</v>
      </c>
      <c r="E69" s="6">
        <v>531.5</v>
      </c>
      <c r="F69" s="7">
        <f t="shared" si="3"/>
        <v>531.5</v>
      </c>
    </row>
    <row r="70" spans="1:8" ht="14.5" x14ac:dyDescent="0.35">
      <c r="A70" s="5">
        <v>1</v>
      </c>
      <c r="B70" s="1">
        <v>200202</v>
      </c>
      <c r="C70" s="1" t="s">
        <v>33</v>
      </c>
      <c r="E70" s="6">
        <v>174.1</v>
      </c>
      <c r="F70" s="7">
        <f t="shared" si="3"/>
        <v>174.1</v>
      </c>
      <c r="G70" s="6">
        <v>4252.5600000000004</v>
      </c>
      <c r="H70" s="12">
        <v>7.7212299999999998E-2</v>
      </c>
    </row>
    <row r="71" spans="1:8" ht="14.5" x14ac:dyDescent="0.35">
      <c r="A71" s="5"/>
      <c r="F71" s="17"/>
    </row>
    <row r="72" spans="1:8" ht="14.5" x14ac:dyDescent="0.35">
      <c r="A72" s="21" t="s">
        <v>73</v>
      </c>
      <c r="B72" s="21"/>
      <c r="C72" s="21"/>
      <c r="D72" s="21"/>
      <c r="E72" s="21"/>
      <c r="F72" s="21"/>
    </row>
    <row r="73" spans="1:8" ht="14.5" x14ac:dyDescent="0.35">
      <c r="A73" s="5">
        <v>2</v>
      </c>
      <c r="C73" s="1" t="s">
        <v>56</v>
      </c>
      <c r="F73" s="17"/>
    </row>
    <row r="74" spans="1:8" ht="14.5" x14ac:dyDescent="0.35">
      <c r="A74" s="5">
        <v>2</v>
      </c>
      <c r="C74" s="1" t="s">
        <v>57</v>
      </c>
      <c r="F74" s="17"/>
    </row>
    <row r="75" spans="1:8" ht="14.5" x14ac:dyDescent="0.35">
      <c r="A75" s="5">
        <v>1</v>
      </c>
      <c r="B75" s="1">
        <v>100120</v>
      </c>
      <c r="C75" s="1" t="s">
        <v>7</v>
      </c>
      <c r="E75" s="6">
        <v>281.66000000000003</v>
      </c>
      <c r="F75" s="7">
        <f t="shared" ref="F75:F84" si="4">A75*E75</f>
        <v>281.66000000000003</v>
      </c>
    </row>
    <row r="76" spans="1:8" ht="14.5" x14ac:dyDescent="0.35">
      <c r="A76" s="5">
        <v>1</v>
      </c>
      <c r="B76" s="1">
        <v>100141</v>
      </c>
      <c r="C76" s="1" t="s">
        <v>9</v>
      </c>
      <c r="E76" s="6">
        <v>430.4</v>
      </c>
      <c r="F76" s="7">
        <f t="shared" si="4"/>
        <v>430.4</v>
      </c>
    </row>
    <row r="77" spans="1:8" ht="14.5" x14ac:dyDescent="0.35">
      <c r="A77" s="5">
        <v>2</v>
      </c>
      <c r="B77" s="1">
        <v>100225</v>
      </c>
      <c r="C77" s="1" t="s">
        <v>14</v>
      </c>
      <c r="E77" s="6">
        <v>316.77999999999997</v>
      </c>
      <c r="F77" s="7">
        <f t="shared" si="4"/>
        <v>633.55999999999995</v>
      </c>
    </row>
    <row r="78" spans="1:8" ht="14.5" x14ac:dyDescent="0.35">
      <c r="A78" s="5">
        <v>1</v>
      </c>
      <c r="B78" s="1">
        <v>100288</v>
      </c>
      <c r="C78" s="1" t="s">
        <v>17</v>
      </c>
      <c r="E78" s="6">
        <v>1133.95</v>
      </c>
      <c r="F78" s="7">
        <f t="shared" si="4"/>
        <v>1133.95</v>
      </c>
    </row>
    <row r="79" spans="1:8" ht="14.5" x14ac:dyDescent="0.35">
      <c r="A79" s="5">
        <v>10</v>
      </c>
      <c r="B79" s="1">
        <v>100330</v>
      </c>
      <c r="C79" s="1" t="s">
        <v>19</v>
      </c>
      <c r="E79" s="6">
        <v>318.77999999999997</v>
      </c>
      <c r="F79" s="7">
        <f t="shared" si="4"/>
        <v>3187.7999999999997</v>
      </c>
    </row>
    <row r="80" spans="1:8" ht="14.5" x14ac:dyDescent="0.35">
      <c r="A80" s="5">
        <v>1</v>
      </c>
      <c r="B80" s="1">
        <v>100395</v>
      </c>
      <c r="C80" s="1" t="s">
        <v>22</v>
      </c>
      <c r="E80" s="6">
        <v>348.54</v>
      </c>
      <c r="F80" s="7">
        <f t="shared" si="4"/>
        <v>348.54</v>
      </c>
    </row>
    <row r="81" spans="1:8" ht="14.5" x14ac:dyDescent="0.35">
      <c r="A81" s="5">
        <v>1</v>
      </c>
      <c r="B81" s="1">
        <v>100422</v>
      </c>
      <c r="C81" s="1" t="s">
        <v>23</v>
      </c>
      <c r="D81" s="1" t="s">
        <v>66</v>
      </c>
      <c r="E81" s="6">
        <v>360.27</v>
      </c>
      <c r="F81" s="7">
        <f t="shared" si="4"/>
        <v>360.27</v>
      </c>
    </row>
    <row r="82" spans="1:8" ht="14.5" x14ac:dyDescent="0.35">
      <c r="A82" s="5">
        <v>1</v>
      </c>
      <c r="B82" s="1">
        <v>100461</v>
      </c>
      <c r="C82" s="1" t="s">
        <v>26</v>
      </c>
      <c r="D82" s="1" t="s">
        <v>67</v>
      </c>
      <c r="E82" s="6">
        <v>720.53</v>
      </c>
      <c r="F82" s="7">
        <f t="shared" si="4"/>
        <v>720.53</v>
      </c>
    </row>
    <row r="83" spans="1:8" ht="14.5" x14ac:dyDescent="0.35">
      <c r="A83" s="5">
        <v>2</v>
      </c>
      <c r="B83" s="1">
        <v>200097</v>
      </c>
      <c r="C83" s="1" t="s">
        <v>30</v>
      </c>
      <c r="E83" s="6">
        <v>430.4</v>
      </c>
      <c r="F83" s="7">
        <f t="shared" si="4"/>
        <v>860.8</v>
      </c>
    </row>
    <row r="84" spans="1:8" ht="14.5" x14ac:dyDescent="0.35">
      <c r="A84" s="5">
        <v>2</v>
      </c>
      <c r="B84" s="1">
        <v>200202</v>
      </c>
      <c r="C84" s="1" t="s">
        <v>33</v>
      </c>
      <c r="E84" s="6">
        <v>174.1</v>
      </c>
      <c r="F84" s="7">
        <f t="shared" si="4"/>
        <v>348.2</v>
      </c>
      <c r="G84" s="6">
        <v>8305.7099999999991</v>
      </c>
      <c r="H84" s="12">
        <v>0.15080399999999999</v>
      </c>
    </row>
    <row r="85" spans="1:8" ht="14.5" x14ac:dyDescent="0.35">
      <c r="A85" s="5"/>
      <c r="F85" s="17"/>
    </row>
    <row r="86" spans="1:8" ht="14.5" x14ac:dyDescent="0.35">
      <c r="A86" s="21" t="s">
        <v>74</v>
      </c>
      <c r="B86" s="21"/>
      <c r="C86" s="21"/>
      <c r="D86" s="21"/>
      <c r="E86" s="21"/>
      <c r="F86" s="21"/>
    </row>
    <row r="87" spans="1:8" ht="14.5" x14ac:dyDescent="0.35">
      <c r="A87" s="5">
        <v>1</v>
      </c>
      <c r="C87" s="1" t="s">
        <v>56</v>
      </c>
      <c r="F87" s="17"/>
    </row>
    <row r="88" spans="1:8" ht="14.5" x14ac:dyDescent="0.35">
      <c r="A88" s="5">
        <v>1</v>
      </c>
      <c r="C88" s="1" t="s">
        <v>57</v>
      </c>
      <c r="F88" s="17"/>
    </row>
    <row r="89" spans="1:8" ht="14.5" x14ac:dyDescent="0.35">
      <c r="A89" s="5">
        <v>1</v>
      </c>
      <c r="B89" s="1">
        <v>100221</v>
      </c>
      <c r="C89" s="1" t="s">
        <v>13</v>
      </c>
      <c r="D89" s="1" t="s">
        <v>67</v>
      </c>
      <c r="E89" s="6">
        <v>333.67</v>
      </c>
      <c r="F89" s="7">
        <f t="shared" ref="F89:F98" si="5">A89*E89</f>
        <v>333.67</v>
      </c>
    </row>
    <row r="90" spans="1:8" ht="14.5" x14ac:dyDescent="0.35">
      <c r="A90" s="5">
        <v>1</v>
      </c>
      <c r="B90" s="1">
        <v>100225</v>
      </c>
      <c r="C90" s="1" t="s">
        <v>14</v>
      </c>
      <c r="E90" s="6">
        <v>316.77999999999997</v>
      </c>
      <c r="F90" s="7">
        <f t="shared" si="5"/>
        <v>316.77999999999997</v>
      </c>
    </row>
    <row r="91" spans="1:8" ht="14.5" x14ac:dyDescent="0.35">
      <c r="A91" s="5">
        <v>1</v>
      </c>
      <c r="B91" s="1">
        <v>100239</v>
      </c>
      <c r="C91" s="1" t="s">
        <v>15</v>
      </c>
      <c r="E91" s="6">
        <v>289.68</v>
      </c>
      <c r="F91" s="7">
        <f t="shared" si="5"/>
        <v>289.68</v>
      </c>
    </row>
    <row r="92" spans="1:8" ht="14.5" x14ac:dyDescent="0.35">
      <c r="A92" s="5">
        <v>1</v>
      </c>
      <c r="B92" s="1">
        <v>100288</v>
      </c>
      <c r="C92" s="1" t="s">
        <v>17</v>
      </c>
      <c r="E92" s="6">
        <v>1133.95</v>
      </c>
      <c r="F92" s="7">
        <f t="shared" si="5"/>
        <v>1133.95</v>
      </c>
    </row>
    <row r="93" spans="1:8" ht="14.5" x14ac:dyDescent="0.35">
      <c r="A93" s="5">
        <v>1</v>
      </c>
      <c r="B93" s="1">
        <v>100340</v>
      </c>
      <c r="C93" s="1" t="s">
        <v>21</v>
      </c>
      <c r="D93" s="1" t="s">
        <v>75</v>
      </c>
      <c r="E93" s="6">
        <v>872.82</v>
      </c>
      <c r="F93" s="7">
        <f t="shared" si="5"/>
        <v>872.82</v>
      </c>
    </row>
    <row r="94" spans="1:8" ht="14.5" x14ac:dyDescent="0.35">
      <c r="A94" s="5">
        <v>1</v>
      </c>
      <c r="B94" s="1">
        <v>100395</v>
      </c>
      <c r="C94" s="1" t="s">
        <v>22</v>
      </c>
      <c r="E94" s="6">
        <v>348.54</v>
      </c>
      <c r="F94" s="7">
        <f t="shared" si="5"/>
        <v>348.54</v>
      </c>
    </row>
    <row r="95" spans="1:8" ht="14.5" x14ac:dyDescent="0.35">
      <c r="A95" s="5">
        <v>1</v>
      </c>
      <c r="B95" s="1">
        <v>100422</v>
      </c>
      <c r="C95" s="1" t="s">
        <v>23</v>
      </c>
      <c r="D95" s="1" t="s">
        <v>66</v>
      </c>
      <c r="E95" s="6">
        <v>360.27</v>
      </c>
      <c r="F95" s="7">
        <f t="shared" si="5"/>
        <v>360.27</v>
      </c>
    </row>
    <row r="96" spans="1:8" ht="14.5" x14ac:dyDescent="0.35">
      <c r="A96" s="5">
        <v>1</v>
      </c>
      <c r="B96" s="1">
        <v>200097</v>
      </c>
      <c r="C96" s="1" t="s">
        <v>30</v>
      </c>
      <c r="E96" s="6">
        <v>430.4</v>
      </c>
      <c r="F96" s="7">
        <f t="shared" si="5"/>
        <v>430.4</v>
      </c>
    </row>
    <row r="97" spans="1:8" ht="14.5" x14ac:dyDescent="0.35">
      <c r="A97" s="5">
        <v>1</v>
      </c>
      <c r="B97" s="1">
        <v>200098</v>
      </c>
      <c r="C97" s="1" t="s">
        <v>31</v>
      </c>
      <c r="E97" s="6">
        <v>531.5</v>
      </c>
      <c r="F97" s="7">
        <f t="shared" si="5"/>
        <v>531.5</v>
      </c>
    </row>
    <row r="98" spans="1:8" ht="14.5" x14ac:dyDescent="0.35">
      <c r="A98" s="5">
        <v>1</v>
      </c>
      <c r="B98" s="1">
        <v>200202</v>
      </c>
      <c r="C98" s="1" t="s">
        <v>33</v>
      </c>
      <c r="E98" s="6">
        <v>174.1</v>
      </c>
      <c r="F98" s="7">
        <f t="shared" si="5"/>
        <v>174.1</v>
      </c>
      <c r="G98" s="6">
        <v>4791.71</v>
      </c>
      <c r="H98" s="12">
        <v>8.7001400000000007E-2</v>
      </c>
    </row>
    <row r="99" spans="1:8" ht="14.5" x14ac:dyDescent="0.35">
      <c r="A99" s="5"/>
      <c r="F99" s="17"/>
    </row>
    <row r="100" spans="1:8" ht="14.5" x14ac:dyDescent="0.35">
      <c r="A100" s="21" t="s">
        <v>76</v>
      </c>
      <c r="B100" s="21"/>
      <c r="C100" s="21"/>
      <c r="D100" s="21"/>
      <c r="E100" s="21"/>
      <c r="F100" s="21"/>
    </row>
    <row r="101" spans="1:8" ht="14.5" x14ac:dyDescent="0.35">
      <c r="A101" s="5">
        <v>1</v>
      </c>
      <c r="C101" s="1" t="s">
        <v>54</v>
      </c>
      <c r="F101" s="17"/>
    </row>
    <row r="102" spans="1:8" ht="14.5" x14ac:dyDescent="0.35">
      <c r="A102" s="5">
        <v>1</v>
      </c>
      <c r="C102" s="1" t="s">
        <v>56</v>
      </c>
      <c r="F102" s="17"/>
    </row>
    <row r="103" spans="1:8" ht="14.5" x14ac:dyDescent="0.35">
      <c r="A103" s="5">
        <v>1</v>
      </c>
      <c r="C103" s="1" t="s">
        <v>57</v>
      </c>
      <c r="F103" s="17"/>
    </row>
    <row r="104" spans="1:8" ht="14.5" x14ac:dyDescent="0.35">
      <c r="A104" s="5">
        <v>1</v>
      </c>
      <c r="B104" s="1">
        <v>100225</v>
      </c>
      <c r="C104" s="1" t="s">
        <v>14</v>
      </c>
      <c r="E104" s="6">
        <v>316.77999999999997</v>
      </c>
      <c r="F104" s="7">
        <f t="shared" ref="F104:F109" si="6">A104*E104</f>
        <v>316.77999999999997</v>
      </c>
    </row>
    <row r="105" spans="1:8" ht="14.5" x14ac:dyDescent="0.35">
      <c r="A105" s="5">
        <v>1</v>
      </c>
      <c r="B105" s="1">
        <v>100221</v>
      </c>
      <c r="C105" s="1" t="s">
        <v>13</v>
      </c>
      <c r="D105" s="1" t="s">
        <v>67</v>
      </c>
      <c r="E105" s="6">
        <v>333.67</v>
      </c>
      <c r="F105" s="7">
        <f t="shared" si="6"/>
        <v>333.67</v>
      </c>
    </row>
    <row r="106" spans="1:8" ht="14.5" x14ac:dyDescent="0.35">
      <c r="A106" s="5">
        <v>1</v>
      </c>
      <c r="B106" s="1">
        <v>200097</v>
      </c>
      <c r="C106" s="1" t="s">
        <v>30</v>
      </c>
      <c r="E106" s="6">
        <v>430.4</v>
      </c>
      <c r="F106" s="7">
        <f t="shared" si="6"/>
        <v>430.4</v>
      </c>
    </row>
    <row r="107" spans="1:8" ht="14.5" x14ac:dyDescent="0.35">
      <c r="A107" s="5">
        <v>1</v>
      </c>
      <c r="B107" s="1">
        <v>200202</v>
      </c>
      <c r="C107" s="1" t="s">
        <v>33</v>
      </c>
      <c r="E107" s="6">
        <v>174.1</v>
      </c>
      <c r="F107" s="7">
        <f t="shared" si="6"/>
        <v>174.1</v>
      </c>
    </row>
    <row r="108" spans="1:8" ht="14.5" x14ac:dyDescent="0.35">
      <c r="A108" s="5">
        <v>1</v>
      </c>
      <c r="B108" s="1">
        <v>100422</v>
      </c>
      <c r="C108" s="1" t="s">
        <v>23</v>
      </c>
      <c r="D108" s="1" t="s">
        <v>66</v>
      </c>
      <c r="E108" s="6">
        <v>360.27</v>
      </c>
      <c r="F108" s="7">
        <f t="shared" si="6"/>
        <v>360.27</v>
      </c>
    </row>
    <row r="109" spans="1:8" ht="14.5" x14ac:dyDescent="0.35">
      <c r="A109" s="5">
        <v>3</v>
      </c>
      <c r="B109" s="1">
        <v>100330</v>
      </c>
      <c r="C109" s="1" t="s">
        <v>19</v>
      </c>
      <c r="E109" s="6">
        <v>318.77999999999997</v>
      </c>
      <c r="F109" s="7">
        <f t="shared" si="6"/>
        <v>956.33999999999992</v>
      </c>
      <c r="G109" s="6">
        <v>2571.56</v>
      </c>
      <c r="H109" s="12">
        <v>4.66909E-2</v>
      </c>
    </row>
    <row r="110" spans="1:8" ht="14.5" x14ac:dyDescent="0.35">
      <c r="A110" s="8"/>
      <c r="B110" s="9"/>
      <c r="C110" s="9"/>
      <c r="D110" s="9"/>
      <c r="E110" s="9"/>
      <c r="F110" s="11"/>
    </row>
    <row r="112" spans="1:8" ht="14.5" x14ac:dyDescent="0.35">
      <c r="C112" s="1" t="s">
        <v>35</v>
      </c>
      <c r="F112" s="6">
        <f>SUM(F2:F109)</f>
        <v>55076.219999999958</v>
      </c>
    </row>
    <row r="113" spans="1:8" ht="14.5" x14ac:dyDescent="0.35">
      <c r="C113" s="1" t="s">
        <v>36</v>
      </c>
      <c r="E113" s="12">
        <v>0.23</v>
      </c>
      <c r="F113" s="6">
        <f>E113*F112</f>
        <v>12667.530599999991</v>
      </c>
    </row>
    <row r="114" spans="1:8" ht="25" customHeight="1" x14ac:dyDescent="0.35">
      <c r="A114" s="13"/>
      <c r="B114" s="13"/>
      <c r="C114" s="13" t="s">
        <v>37</v>
      </c>
      <c r="D114" s="13"/>
      <c r="E114" s="13"/>
      <c r="F114" s="14">
        <f>SUM(F112:F113)</f>
        <v>67743.750599999941</v>
      </c>
      <c r="G114" s="13"/>
      <c r="H114" s="13"/>
    </row>
    <row r="115" spans="1:8" ht="14.5" x14ac:dyDescent="0.35">
      <c r="A115" s="15" t="s">
        <v>38</v>
      </c>
    </row>
  </sheetData>
  <mergeCells count="11">
    <mergeCell ref="A45:F45"/>
    <mergeCell ref="A59:F59"/>
    <mergeCell ref="A72:F72"/>
    <mergeCell ref="A86:F86"/>
    <mergeCell ref="A100:F100"/>
    <mergeCell ref="A1:H1"/>
    <mergeCell ref="A13:F13"/>
    <mergeCell ref="A17:F17"/>
    <mergeCell ref="A23:F23"/>
    <mergeCell ref="A30:F30"/>
    <mergeCell ref="A39:F39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"/>
  <sheetViews>
    <sheetView workbookViewId="0"/>
  </sheetViews>
  <sheetFormatPr defaultRowHeight="14" x14ac:dyDescent="0.35"/>
  <cols>
    <col min="1" max="1" width="8.08203125" style="1" customWidth="1"/>
    <col min="2" max="2" width="27.9140625" style="1" customWidth="1"/>
    <col min="3" max="5" width="13" style="1" customWidth="1"/>
    <col min="6" max="1024" width="8.08203125" style="1" customWidth="1"/>
    <col min="1025" max="1025" width="8.6640625" customWidth="1"/>
  </cols>
  <sheetData>
    <row r="1" spans="1:6" ht="17" x14ac:dyDescent="0.4">
      <c r="A1" s="22" t="s">
        <v>77</v>
      </c>
      <c r="B1" s="22"/>
      <c r="C1" s="22"/>
      <c r="D1" s="22"/>
      <c r="E1" s="22"/>
      <c r="F1" s="22"/>
    </row>
    <row r="3" spans="1:6" ht="14.5" x14ac:dyDescent="0.35">
      <c r="B3" s="3" t="s">
        <v>78</v>
      </c>
      <c r="C3" s="3" t="s">
        <v>79</v>
      </c>
      <c r="D3" s="3" t="s">
        <v>80</v>
      </c>
      <c r="E3" s="3" t="s">
        <v>81</v>
      </c>
    </row>
    <row r="4" spans="1:6" ht="14.5" x14ac:dyDescent="0.35">
      <c r="B4" s="1" t="s">
        <v>82</v>
      </c>
      <c r="C4" s="1">
        <v>150</v>
      </c>
      <c r="D4" s="1">
        <v>64</v>
      </c>
      <c r="E4" s="1">
        <f t="shared" ref="E4:E12" si="0">C4-D4</f>
        <v>86</v>
      </c>
    </row>
    <row r="5" spans="1:6" ht="14.5" x14ac:dyDescent="0.35">
      <c r="B5" s="1" t="s">
        <v>83</v>
      </c>
      <c r="C5" s="1">
        <v>128</v>
      </c>
      <c r="D5" s="1">
        <v>5</v>
      </c>
      <c r="E5" s="1">
        <f t="shared" si="0"/>
        <v>123</v>
      </c>
    </row>
    <row r="6" spans="1:6" ht="14.5" x14ac:dyDescent="0.35">
      <c r="B6" s="1" t="s">
        <v>84</v>
      </c>
      <c r="C6" s="1">
        <v>0</v>
      </c>
      <c r="D6" s="1">
        <v>0</v>
      </c>
      <c r="E6" s="1">
        <f t="shared" si="0"/>
        <v>0</v>
      </c>
    </row>
    <row r="7" spans="1:6" ht="14.5" x14ac:dyDescent="0.35">
      <c r="B7" s="1" t="s">
        <v>85</v>
      </c>
      <c r="C7" s="1">
        <v>4</v>
      </c>
      <c r="D7" s="1">
        <v>0</v>
      </c>
      <c r="E7" s="1">
        <f t="shared" si="0"/>
        <v>4</v>
      </c>
    </row>
    <row r="8" spans="1:6" ht="14.5" x14ac:dyDescent="0.35">
      <c r="B8" s="1" t="s">
        <v>86</v>
      </c>
      <c r="C8" s="1">
        <v>0</v>
      </c>
      <c r="D8" s="1">
        <v>0</v>
      </c>
      <c r="E8" s="1">
        <f t="shared" si="0"/>
        <v>0</v>
      </c>
    </row>
    <row r="9" spans="1:6" ht="14.5" x14ac:dyDescent="0.35">
      <c r="B9" s="1" t="s">
        <v>87</v>
      </c>
      <c r="C9" s="1">
        <v>8</v>
      </c>
      <c r="D9" s="1">
        <v>0</v>
      </c>
      <c r="E9" s="1">
        <f t="shared" si="0"/>
        <v>8</v>
      </c>
    </row>
    <row r="10" spans="1:6" ht="14.5" x14ac:dyDescent="0.35">
      <c r="B10" s="1" t="s">
        <v>88</v>
      </c>
      <c r="C10" s="1">
        <v>0</v>
      </c>
      <c r="D10" s="1">
        <v>0</v>
      </c>
      <c r="E10" s="1">
        <f t="shared" si="0"/>
        <v>0</v>
      </c>
    </row>
    <row r="11" spans="1:6" ht="14.5" x14ac:dyDescent="0.35">
      <c r="B11" s="1" t="s">
        <v>89</v>
      </c>
      <c r="C11" s="1">
        <v>8</v>
      </c>
      <c r="D11" s="1">
        <v>8</v>
      </c>
      <c r="E11" s="1">
        <f t="shared" si="0"/>
        <v>0</v>
      </c>
    </row>
    <row r="12" spans="1:6" ht="14.5" x14ac:dyDescent="0.35">
      <c r="B12" s="1" t="s">
        <v>90</v>
      </c>
      <c r="C12" s="1">
        <v>18</v>
      </c>
      <c r="D12" s="1">
        <v>18</v>
      </c>
      <c r="E12" s="1">
        <f t="shared" si="0"/>
        <v>0</v>
      </c>
    </row>
    <row r="16" spans="1:6" ht="17" x14ac:dyDescent="0.4">
      <c r="A16" s="22" t="s">
        <v>91</v>
      </c>
      <c r="B16" s="22"/>
      <c r="C16" s="22"/>
      <c r="D16" s="22"/>
      <c r="E16" s="22"/>
      <c r="F16" s="22"/>
    </row>
    <row r="18" spans="2:5" ht="14.5" x14ac:dyDescent="0.35">
      <c r="B18" s="3" t="s">
        <v>92</v>
      </c>
      <c r="C18" s="3" t="s">
        <v>1</v>
      </c>
      <c r="D18" s="3" t="s">
        <v>93</v>
      </c>
      <c r="E18" s="3" t="s">
        <v>94</v>
      </c>
    </row>
    <row r="19" spans="2:5" ht="14.5" x14ac:dyDescent="0.35">
      <c r="B19" s="1" t="s">
        <v>95</v>
      </c>
      <c r="C19" s="1">
        <v>1</v>
      </c>
      <c r="D19" s="1">
        <v>34</v>
      </c>
      <c r="E19" s="1">
        <f t="shared" ref="E19:E26" si="1">C19*D19</f>
        <v>34</v>
      </c>
    </row>
    <row r="20" spans="2:5" ht="14.5" x14ac:dyDescent="0.35">
      <c r="B20" s="1" t="s">
        <v>96</v>
      </c>
      <c r="C20" s="1">
        <v>1</v>
      </c>
      <c r="D20" s="1">
        <v>34</v>
      </c>
      <c r="E20" s="1">
        <f t="shared" si="1"/>
        <v>34</v>
      </c>
    </row>
    <row r="21" spans="2:5" ht="14.5" x14ac:dyDescent="0.35">
      <c r="B21" s="1" t="s">
        <v>97</v>
      </c>
      <c r="C21" s="1">
        <v>3</v>
      </c>
      <c r="D21" s="1">
        <v>34</v>
      </c>
      <c r="E21" s="1">
        <f t="shared" si="1"/>
        <v>102</v>
      </c>
    </row>
    <row r="22" spans="2:5" ht="14.5" x14ac:dyDescent="0.35">
      <c r="B22" s="1" t="s">
        <v>98</v>
      </c>
      <c r="C22" s="1">
        <v>1</v>
      </c>
      <c r="D22" s="1">
        <v>155</v>
      </c>
      <c r="E22" s="1">
        <f t="shared" si="1"/>
        <v>155</v>
      </c>
    </row>
    <row r="23" spans="2:5" ht="14.5" x14ac:dyDescent="0.35">
      <c r="B23" s="1" t="s">
        <v>99</v>
      </c>
      <c r="C23" s="1">
        <v>1</v>
      </c>
      <c r="D23" s="1">
        <v>155</v>
      </c>
      <c r="E23" s="1">
        <f t="shared" si="1"/>
        <v>155</v>
      </c>
    </row>
    <row r="24" spans="2:5" ht="14.5" x14ac:dyDescent="0.35">
      <c r="B24" s="1" t="s">
        <v>100</v>
      </c>
      <c r="C24" s="1">
        <v>7</v>
      </c>
      <c r="D24" s="1">
        <v>34</v>
      </c>
      <c r="E24" s="1">
        <f t="shared" si="1"/>
        <v>238</v>
      </c>
    </row>
    <row r="25" spans="2:5" ht="14.5" x14ac:dyDescent="0.35">
      <c r="B25" s="1" t="s">
        <v>101</v>
      </c>
      <c r="C25" s="1">
        <v>4</v>
      </c>
      <c r="D25" s="1">
        <v>83</v>
      </c>
      <c r="E25" s="1">
        <f t="shared" si="1"/>
        <v>332</v>
      </c>
    </row>
    <row r="26" spans="2:5" ht="14.5" x14ac:dyDescent="0.35">
      <c r="B26" s="1" t="s">
        <v>102</v>
      </c>
      <c r="C26" s="1">
        <v>1</v>
      </c>
      <c r="D26" s="1">
        <v>18</v>
      </c>
      <c r="E26" s="1">
        <f t="shared" si="1"/>
        <v>18</v>
      </c>
    </row>
    <row r="28" spans="2:5" ht="14.5" x14ac:dyDescent="0.35">
      <c r="B28" s="1" t="s">
        <v>103</v>
      </c>
      <c r="E28" s="1">
        <f>SUM(E16:E27)</f>
        <v>1068</v>
      </c>
    </row>
    <row r="29" spans="2:5" ht="14.5" x14ac:dyDescent="0.35">
      <c r="B29" s="1" t="s">
        <v>104</v>
      </c>
      <c r="E29" s="1">
        <f>ROUNDUP(E28/18,0)</f>
        <v>60</v>
      </c>
    </row>
  </sheetData>
  <mergeCells count="2">
    <mergeCell ref="A1:F1"/>
    <mergeCell ref="A16:F16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Lista_komponentów</vt:lpstr>
      <vt:lpstr>Lista_części_według_kategorii</vt:lpstr>
      <vt:lpstr>Lista_wg_pomieszczeń</vt:lpstr>
      <vt:lpstr>Zajętość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Loxonaut</cp:lastModifiedBy>
  <dcterms:created xsi:type="dcterms:W3CDTF">2020-10-01T09:39:13Z</dcterms:created>
  <dcterms:modified xsi:type="dcterms:W3CDTF">2020-10-01T09:39:13Z</dcterms:modified>
</cp:coreProperties>
</file>