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70" yWindow="630" windowWidth="24615" windowHeight="11445" activeTab="0"/>
  </bookViews>
  <sheets>
    <sheet name="Seznam produktů" sheetId="1" r:id="rId1"/>
    <sheet name="Kusovník podle kategorie" sheetId="2" r:id="rId2"/>
    <sheet name="Seznam po místnostech" sheetId="3" r:id="rId3"/>
    <sheet name="Přiřazení" sheetId="4" r:id="rId4"/>
  </sheets>
  <calcPr calcId="124519"/>
</workbook>
</file>

<file path=xl/calcChain.xml><?xml version="1.0" encoding="utf-8"?>
<calcChain xmlns="http://schemas.openxmlformats.org/spreadsheetml/2006/main">
  <c r="E4" i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4"/>
  <c r="E35"/>
  <c r="E36"/>
  <c r="E7" i="2"/>
  <c r="E8"/>
  <c r="E9"/>
  <c r="E10"/>
  <c r="E11"/>
  <c r="E14"/>
  <c r="E15"/>
  <c r="E19"/>
  <c r="E20"/>
  <c r="E21"/>
  <c r="E24"/>
  <c r="E27"/>
  <c r="E30"/>
  <c r="E33"/>
  <c r="E36"/>
  <c r="E37"/>
  <c r="E41"/>
  <c r="E42"/>
  <c r="E43"/>
  <c r="E44"/>
  <c r="E45"/>
  <c r="E49"/>
  <c r="E50"/>
  <c r="E51"/>
  <c r="E52"/>
  <c r="E55"/>
  <c r="E58"/>
  <c r="E59"/>
  <c r="E60"/>
  <c r="E63"/>
  <c r="E64"/>
  <c r="E65"/>
  <c r="F5" i="3"/>
  <c r="F6"/>
  <c r="F7"/>
  <c r="F8"/>
  <c r="F9"/>
  <c r="F10"/>
  <c r="F11"/>
  <c r="F14"/>
  <c r="F15"/>
  <c r="F18"/>
  <c r="F19"/>
  <c r="F20"/>
  <c r="F21"/>
  <c r="F22"/>
  <c r="F26"/>
  <c r="F27"/>
  <c r="F28"/>
  <c r="F29"/>
  <c r="F30"/>
  <c r="F31"/>
  <c r="F32"/>
  <c r="F33"/>
  <c r="F34"/>
  <c r="F35"/>
  <c r="F39"/>
  <c r="F40"/>
  <c r="F41"/>
  <c r="F42"/>
  <c r="F43"/>
  <c r="F44"/>
  <c r="F45"/>
  <c r="F46"/>
  <c r="F47"/>
  <c r="F48"/>
  <c r="F52"/>
  <c r="F53"/>
  <c r="F54"/>
  <c r="F59"/>
  <c r="F60"/>
  <c r="F61"/>
  <c r="F62"/>
  <c r="F63"/>
  <c r="F64"/>
  <c r="F68"/>
  <c r="F69"/>
  <c r="F70"/>
  <c r="F71"/>
  <c r="F72"/>
  <c r="F73"/>
  <c r="F77"/>
  <c r="F78"/>
  <c r="F79"/>
  <c r="F80"/>
  <c r="F81"/>
  <c r="F82"/>
  <c r="F83"/>
  <c r="F84"/>
  <c r="F85"/>
  <c r="F86"/>
  <c r="F90"/>
  <c r="F91"/>
  <c r="F92"/>
  <c r="F93"/>
  <c r="F94"/>
  <c r="F95"/>
  <c r="F96"/>
  <c r="F97"/>
  <c r="F98"/>
  <c r="F99"/>
  <c r="F103"/>
  <c r="F104"/>
  <c r="F105"/>
  <c r="F108"/>
  <c r="F109"/>
  <c r="F110"/>
  <c r="E4" i="4"/>
  <c r="E5"/>
  <c r="E6"/>
  <c r="E7"/>
  <c r="E8"/>
  <c r="E9"/>
  <c r="E10"/>
  <c r="E11"/>
  <c r="E12"/>
  <c r="E19"/>
  <c r="E20"/>
  <c r="E21"/>
  <c r="E22"/>
  <c r="E23"/>
  <c r="E24"/>
  <c r="E25"/>
  <c r="E26"/>
  <c r="E28"/>
  <c r="E29"/>
</calcChain>
</file>

<file path=xl/sharedStrings.xml><?xml version="1.0" encoding="utf-8"?>
<sst xmlns="http://schemas.openxmlformats.org/spreadsheetml/2006/main" count="102" uniqueCount="102">
  <si>
    <t>Seznam produktů</t>
  </si>
  <si>
    <t>Ks</t>
  </si>
  <si>
    <t>Č. p.</t>
  </si>
  <si>
    <t>Popis</t>
  </si>
  <si>
    <t>Cena za kus (netto)</t>
  </si>
  <si>
    <t>Celkem</t>
  </si>
  <si>
    <t>Air Base Extension</t>
  </si>
  <si>
    <t>Smart Socket Air Typ E</t>
  </si>
  <si>
    <t>Remote Air</t>
  </si>
  <si>
    <t>IR Control Air</t>
  </si>
  <si>
    <t>Detektor kouře Air</t>
  </si>
  <si>
    <t>Caller Service 10 let</t>
  </si>
  <si>
    <t>Tree Extension</t>
  </si>
  <si>
    <t>Touch Tree Bílý</t>
  </si>
  <si>
    <t>Hlavice Tree</t>
  </si>
  <si>
    <t>RGBW 24V Dimmer Tree</t>
  </si>
  <si>
    <t>Meteostanice Tree</t>
  </si>
  <si>
    <t>Stropní LED světlo RGBW Tree bílá</t>
  </si>
  <si>
    <t>Závěsné světlo RGBW Tree bílé</t>
  </si>
  <si>
    <t>LED Spot RGBW Tree bílá</t>
  </si>
  <si>
    <t>Miniserver</t>
  </si>
  <si>
    <t>Touch Nightlight Air</t>
  </si>
  <si>
    <t>Nano 2 Relay Tree</t>
  </si>
  <si>
    <t>Senzor přítomnosti Tree Bílá</t>
  </si>
  <si>
    <t>Audioserver</t>
  </si>
  <si>
    <t>Stereo Extension</t>
  </si>
  <si>
    <t>Touch Pure Tree Bílá</t>
  </si>
  <si>
    <t>Zdroj 24 V, 10 A</t>
  </si>
  <si>
    <t>Intercom EU</t>
  </si>
  <si>
    <t>Zapuštěný box pro Loxone Intercom</t>
  </si>
  <si>
    <t>Loxone Speaker</t>
  </si>
  <si>
    <t>RGBW LED pásky 5m</t>
  </si>
  <si>
    <t>Zdroj 24 V, 0,4 A</t>
  </si>
  <si>
    <t>Loxone Speaker back box pro snížené stropy</t>
  </si>
  <si>
    <t>Celkem bez DPH</t>
  </si>
  <si>
    <t>+ DPH</t>
  </si>
  <si>
    <t>Celkem s DPH</t>
  </si>
  <si>
    <t>Změna cen vyhrazena (24-09-2020)</t>
  </si>
  <si>
    <t>Kusovník podle kategorie</t>
  </si>
  <si>
    <t>Celková kategorie</t>
  </si>
  <si>
    <t>%</t>
  </si>
  <si>
    <t>Automatizace</t>
  </si>
  <si>
    <t>Volný digitální výstup (5A)</t>
  </si>
  <si>
    <t>Ovládání</t>
  </si>
  <si>
    <t>Přirážka Touch Pure Tree Bílá</t>
  </si>
  <si>
    <t>Přirážka Touch Nightlight Air</t>
  </si>
  <si>
    <t>Přirážka Touch &amp; Grill Air</t>
  </si>
  <si>
    <t>Stínění</t>
  </si>
  <si>
    <t>Topení &amp; chlazení</t>
  </si>
  <si>
    <t>Pohybový senzor / Detektor přítomnosti</t>
  </si>
  <si>
    <t>Zabezpečení</t>
  </si>
  <si>
    <t>Přístup</t>
  </si>
  <si>
    <t>Osvětlení</t>
  </si>
  <si>
    <t>Multimedia</t>
  </si>
  <si>
    <t>Audio Zóna (Mono)</t>
  </si>
  <si>
    <t>Cloud Services</t>
  </si>
  <si>
    <t>Příslušenství</t>
  </si>
  <si>
    <t>Seznam po místnostech</t>
  </si>
  <si>
    <t>Místo instalace</t>
  </si>
  <si>
    <t>Místnost celkem</t>
  </si>
  <si>
    <t>Centrální funkce</t>
  </si>
  <si>
    <t>Chodba</t>
  </si>
  <si>
    <t>Dveře</t>
  </si>
  <si>
    <t>Dětský pokoj</t>
  </si>
  <si>
    <t>Postel</t>
  </si>
  <si>
    <t>Strop</t>
  </si>
  <si>
    <t>Dětský pokoj 2</t>
  </si>
  <si>
    <t>Garáž</t>
  </si>
  <si>
    <t>Koupelna</t>
  </si>
  <si>
    <t>Kuchyně</t>
  </si>
  <si>
    <t>Stropní svítidlo</t>
  </si>
  <si>
    <t>Ložnice</t>
  </si>
  <si>
    <t>Obývací pokoj</t>
  </si>
  <si>
    <t>Okolí domu</t>
  </si>
  <si>
    <t>Obsazení vstupů/výstupů</t>
  </si>
  <si>
    <t>Typ</t>
  </si>
  <si>
    <t>Dostupný</t>
  </si>
  <si>
    <t>Potřebné</t>
  </si>
  <si>
    <t>Rezerva</t>
  </si>
  <si>
    <t>Tree zařízení</t>
  </si>
  <si>
    <t>Air zařízení</t>
  </si>
  <si>
    <t>Analogové výstupy</t>
  </si>
  <si>
    <t>Analogové vstupy</t>
  </si>
  <si>
    <t>Výstupy Dimmeru</t>
  </si>
  <si>
    <t>Digitální vstup</t>
  </si>
  <si>
    <t>Digitální výstupy 16A</t>
  </si>
  <si>
    <t>Digitální výstupy 5A</t>
  </si>
  <si>
    <t>Audio kanály</t>
  </si>
  <si>
    <t>Potřebné místo v rozvaděči</t>
  </si>
  <si>
    <t>Produkt</t>
  </si>
  <si>
    <t>Požadavky na místo [mm]</t>
  </si>
  <si>
    <t>Celkem [mm]</t>
  </si>
  <si>
    <t>Air Base Extension (2 TE)</t>
  </si>
  <si>
    <t>Tree Extension (2 TE)</t>
  </si>
  <si>
    <t>RGBW 24V Dimmer Tree (2 TE)</t>
  </si>
  <si>
    <t>Miniserver (9 TE)</t>
  </si>
  <si>
    <t>Audioserver (9 TE)</t>
  </si>
  <si>
    <t>Stereo Extension (2 TE)</t>
  </si>
  <si>
    <t>Zdroj 24 V, 10 A (5 TE)</t>
  </si>
  <si>
    <t>Zdroj 24 V, 0,4 A (2 TE)</t>
  </si>
  <si>
    <t>Celkové obsazené místo v mm</t>
  </si>
  <si>
    <t>Celkové obsazené místo v modulech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</si>
</sst>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%"/>
    <numFmt numFmtId="165" formatCode="_-&quot;Kč&quot;\ * #,##0.00_-;\-&quot;Kč&quot;\ * #,##0.00_-;_-&quot;Kč&quot;\ * &quot;-&quot;??_-;_-@_-"/>
  </numFmts>
  <fonts count="6">
    <font>
      <sz val="11"/>
      <name val="Calibri"/>
      <charset val="204"/>
      <color theme="1"/>
    </font>
    <font>
      <b/>
      <sz val="11"/>
      <name val="Calibri"/>
      <charset val="204"/>
      <color theme="1"/>
    </font>
    <font>
      <b/>
      <sz val="24"/>
      <name val="Calibri"/>
      <charset val="204"/>
      <color theme="1"/>
    </font>
    <font>
      <b/>
      <sz val="13"/>
      <name val="Calibri"/>
      <charset val="204"/>
      <color theme="1"/>
    </font>
    <font>
      <sz val="8"/>
      <name val="Calibri"/>
      <charset val="204"/>
      <color theme="1"/>
    </font>
    <font>
      <sz val="11"/>
      <name val="Calibri"/>
      <charset val="204"/>
      <color rgb="C8C8C8"/>
    </font>
  </fonts>
  <fills count="3">
    <fill>
      <patternFill patternType="none"/>
    </fill>
    <fill>
      <patternFill patternType="gray125"/>
    </fill>
    <fill>
      <patternFill patternType="solid">
        <fgColor rgb="69C350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>
    <xf numFmtId="0" fontId="0" fillId="0" borderId="0"/>
    <xf numFmtId="0" fontId="0" fillId="1" borderId="0" applyFill="1"/>
    <xf numFmtId="0" fontId="0" fillId="0" borderId="1" applyBorder="1"/>
    <xf numFmtId="0" fontId="0" fillId="0" borderId="2" applyBorder="1"/>
    <xf numFmtId="0" fontId="0" fillId="0" borderId="2" applyBorder="1">
      <alignment horizontal="center"/>
    </xf>
    <xf numFmtId="164" fontId="0" fillId="0" borderId="0" applyNumberFormat="1"/>
    <xf numFmtId="0" fontId="1" fillId="2" borderId="0" applyFont="1" applyFill="1">
      <alignment horizontal="center" vertical="center" wrapText="1"/>
    </xf>
    <xf numFmtId="0" fontId="1" fillId="2" borderId="3" applyFont="1" applyFill="1" applyBorder="1">
      <alignment horizontal="center" vertical="center" wrapText="1"/>
    </xf>
    <xf numFmtId="0" fontId="1" fillId="2" borderId="4" applyFont="1" applyFill="1" applyBorder="1">
      <alignment horizontal="center" vertical="center" wrapText="1"/>
    </xf>
    <xf numFmtId="0" fontId="2" fillId="2" borderId="0" applyFont="1" applyFill="1">
      <alignment horizontal="center" vertical="center" wrapText="1"/>
    </xf>
    <xf numFmtId="0" fontId="1" fillId="2" borderId="5" applyFont="1" applyFill="1" applyBorder="1">
      <alignment horizontal="center" vertical="center" wrapText="1"/>
    </xf>
    <xf numFmtId="0" fontId="1" fillId="2" borderId="6" applyFont="1" applyFill="1" applyBorder="1">
      <alignment horizontal="center" vertical="center" wrapText="1"/>
    </xf>
    <xf numFmtId="165" fontId="0" fillId="0" borderId="0" applyNumberFormat="1"/>
    <xf numFmtId="165" fontId="0" fillId="0" borderId="2" applyBorder="1" applyNumberFormat="1"/>
    <xf numFmtId="165" fontId="1" fillId="2" borderId="0" applyFont="1" applyFill="1" applyNumberFormat="1">
      <alignment vertical="center"/>
    </xf>
    <xf numFmtId="0" fontId="0" fillId="0" borderId="0">
      <alignment horizontal="center"/>
    </xf>
    <xf numFmtId="0" fontId="3" fillId="0" borderId="0" applyFont="1">
      <alignment horizontal="center" vertical="center"/>
    </xf>
    <xf numFmtId="0" fontId="4" fillId="0" borderId="0" applyFont="1"/>
    <xf numFmtId="0" fontId="0" fillId="0" borderId="7" applyBorder="1"/>
    <xf numFmtId="0" fontId="0" fillId="0" borderId="8" applyBorder="1"/>
    <xf numFmtId="0" fontId="0" fillId="0" borderId="9" applyBorder="1"/>
    <xf numFmtId="0" fontId="5" fillId="0" borderId="0" applyFont="1"/>
    <xf numFmtId="0" fontId="5" fillId="0" borderId="0" applyFont="1">
      <alignment horizontal="center"/>
    </xf>
    <xf numFmtId="0" fontId="5" fillId="0" borderId="1" applyFont="1" applyBorder="1">
      <alignment horizontal="right"/>
    </xf>
    <xf numFmtId="165" fontId="5" fillId="0" borderId="0" applyFont="1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calcChain" Target="calcChain.xml"/><Relationship Id="rId6" Type="http://schemas.openxmlformats.org/officeDocument/2006/relationships/sharedStrings" Target="sharedStrings.xml"/><Relationship Id="rId7" Type="http://schemas.openxmlformats.org/officeDocument/2006/relationships/styles" Target="styles.xml"/><Relationship Id="rId8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rb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/>
        <a:ea typeface=""/>
        <a:cs typeface=""/>
        <a:font script="Arab" typeface="Times New Roman"/>
        <a:font script="Herb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">
  <sheetPr>
    <pageSetUpPr fitToPage="1"/>
  </sheetPr>
  <dimension ref="A1"/>
  <sheetViews>
    <sheetView tabSelected="0" workbookViewId="0" showGridLines="0"/>
  </sheetViews>
  <sheetFormatPr defaultRowHeight="15" x14ac:dyDescent="0.25"/>
  <cols>
    <col min="1" max="1" width="8"/>
    <col min="2" max="2" width="10"/>
    <col min="3" max="3" width="42"/>
    <col min="4" max="7" width="17"/>
  </cols>
  <sheetData>
    <row r="1" x14ac:dyDescent="0.25" ht="40" customHeight="1">
      <c r="A1" s="9" t="s">
        <v>0</v>
      </c>
    </row>
    <row r="2" x14ac:dyDescent="0.25"/>
    <row r="3" x14ac:dyDescent="0.25" ht="32" customHeight="1">
      <c r="A3" s="10" t="s">
        <v>1</v>
      </c>
      <c r="B3" s="8" t="s">
        <v>2</v>
      </c>
      <c r="C3" s="8" t="s">
        <v>3</v>
      </c>
      <c r="D3" s="8" t="s">
        <v>4</v>
      </c>
      <c r="E3" s="11" t="s">
        <v>5</v>
      </c>
    </row>
    <row r="4" x14ac:dyDescent="0.25">
      <c r="A4" s="2">
        <v>1</v>
      </c>
      <c r="B4">
        <v>100114</v>
      </c>
      <c r="C4" t="s">
        <v>6</v>
      </c>
      <c r="D4" s="12">
        <v>2295.83</v>
      </c>
      <c r="E4" s="13">
        <f>A4*D4</f>
      </c>
    </row>
    <row r="5" x14ac:dyDescent="0.25">
      <c r="A5" s="2">
        <v>1</v>
      </c>
      <c r="B5">
        <v>100120</v>
      </c>
      <c r="C5" t="s">
        <v>7</v>
      </c>
      <c r="D5" s="12">
        <v>1639.56</v>
      </c>
      <c r="E5" s="13">
        <f>A5*D5</f>
      </c>
    </row>
    <row r="6" x14ac:dyDescent="0.25">
      <c r="A6" s="2">
        <v>1</v>
      </c>
      <c r="B6">
        <v>100140</v>
      </c>
      <c r="C6" t="s">
        <v>8</v>
      </c>
      <c r="D6" s="12">
        <v>1202.05</v>
      </c>
      <c r="E6" s="13">
        <f>A6*D6</f>
      </c>
    </row>
    <row r="7" x14ac:dyDescent="0.25">
      <c r="A7" s="2">
        <v>1</v>
      </c>
      <c r="B7">
        <v>100141</v>
      </c>
      <c r="C7" t="s">
        <v>9</v>
      </c>
      <c r="D7" s="12">
        <v>2733.34</v>
      </c>
      <c r="E7" s="13">
        <f>A7*D7</f>
      </c>
    </row>
    <row r="8" x14ac:dyDescent="0.25">
      <c r="A8" s="2">
        <v>1</v>
      </c>
      <c r="B8">
        <v>100142</v>
      </c>
      <c r="C8" t="s">
        <v>10</v>
      </c>
      <c r="D8" s="12">
        <v>2241.15</v>
      </c>
      <c r="E8" s="13">
        <f>A8*D8</f>
      </c>
    </row>
    <row r="9" x14ac:dyDescent="0.25">
      <c r="A9" s="2">
        <v>1</v>
      </c>
      <c r="B9">
        <v>100202</v>
      </c>
      <c r="C9" t="s">
        <v>11</v>
      </c>
      <c r="D9" s="12">
        <v>8639.73</v>
      </c>
      <c r="E9" s="13">
        <f>A9*D9</f>
      </c>
    </row>
    <row r="10" x14ac:dyDescent="0.25">
      <c r="A10" s="2">
        <v>1</v>
      </c>
      <c r="B10">
        <v>100218</v>
      </c>
      <c r="C10" t="s">
        <v>12</v>
      </c>
      <c r="D10" s="12">
        <v>2295.83</v>
      </c>
      <c r="E10" s="13">
        <f>A10*D10</f>
      </c>
    </row>
    <row r="11" x14ac:dyDescent="0.25">
      <c r="A11" s="2">
        <v>9</v>
      </c>
      <c r="B11">
        <v>100221</v>
      </c>
      <c r="C11" t="s">
        <v>13</v>
      </c>
      <c r="D11" s="12">
        <v>2022.38</v>
      </c>
      <c r="E11" s="13">
        <f>A11*D11</f>
      </c>
    </row>
    <row r="12" x14ac:dyDescent="0.25">
      <c r="A12" s="2">
        <v>8</v>
      </c>
      <c r="B12">
        <v>100225</v>
      </c>
      <c r="C12" t="s">
        <v>14</v>
      </c>
      <c r="D12" s="12">
        <v>1913.01</v>
      </c>
      <c r="E12" s="13">
        <f>A12*D12</f>
      </c>
    </row>
    <row r="13" x14ac:dyDescent="0.25">
      <c r="A13" s="2">
        <v>3</v>
      </c>
      <c r="B13">
        <v>100239</v>
      </c>
      <c r="C13" t="s">
        <v>15</v>
      </c>
      <c r="D13" s="12">
        <v>1748.94</v>
      </c>
      <c r="E13" s="13">
        <f>A13*D13</f>
      </c>
    </row>
    <row r="14" x14ac:dyDescent="0.25">
      <c r="A14" s="2">
        <v>1</v>
      </c>
      <c r="B14">
        <v>100246</v>
      </c>
      <c r="C14" t="s">
        <v>16</v>
      </c>
      <c r="D14" s="12">
        <v>11483.5</v>
      </c>
      <c r="E14" s="13">
        <f>A14*D14</f>
      </c>
    </row>
    <row r="15" x14ac:dyDescent="0.25">
      <c r="A15" s="2">
        <v>4</v>
      </c>
      <c r="B15">
        <v>100288</v>
      </c>
      <c r="C15" t="s">
        <v>17</v>
      </c>
      <c r="D15" s="12">
        <v>6693.97</v>
      </c>
      <c r="E15" s="13">
        <f>A15*D15</f>
      </c>
    </row>
    <row r="16" x14ac:dyDescent="0.25">
      <c r="A16" s="2">
        <v>2</v>
      </c>
      <c r="B16">
        <v>100308</v>
      </c>
      <c r="C16" t="s">
        <v>18</v>
      </c>
      <c r="D16" s="12">
        <v>6693.97</v>
      </c>
      <c r="E16" s="13">
        <f>A16*D16</f>
      </c>
    </row>
    <row r="17" x14ac:dyDescent="0.25">
      <c r="A17" s="2">
        <v>22</v>
      </c>
      <c r="B17">
        <v>100330</v>
      </c>
      <c r="C17" t="s">
        <v>19</v>
      </c>
      <c r="D17" s="12">
        <v>1852.97</v>
      </c>
      <c r="E17" s="13">
        <f>A17*D17</f>
      </c>
    </row>
    <row r="18" x14ac:dyDescent="0.25">
      <c r="A18" s="2">
        <v>1</v>
      </c>
      <c r="B18">
        <v>100335</v>
      </c>
      <c r="C18" t="s">
        <v>20</v>
      </c>
      <c r="D18" s="12">
        <v>13558.1</v>
      </c>
      <c r="E18" s="13">
        <f>A18*D18</f>
      </c>
    </row>
    <row r="19" x14ac:dyDescent="0.25">
      <c r="A19" s="2">
        <v>1</v>
      </c>
      <c r="B19">
        <v>100340</v>
      </c>
      <c r="C19" t="s">
        <v>21</v>
      </c>
      <c r="D19" s="12">
        <v>5199</v>
      </c>
      <c r="E19" s="13">
        <f>A19*D19</f>
      </c>
    </row>
    <row r="20" x14ac:dyDescent="0.25">
      <c r="A20" s="2">
        <v>6</v>
      </c>
      <c r="B20">
        <v>100395</v>
      </c>
      <c r="C20" t="s">
        <v>22</v>
      </c>
      <c r="D20" s="12">
        <v>2099</v>
      </c>
      <c r="E20" s="13">
        <f>A20*D20</f>
      </c>
    </row>
    <row r="21" x14ac:dyDescent="0.25">
      <c r="A21" s="2">
        <v>8</v>
      </c>
      <c r="B21">
        <v>100422</v>
      </c>
      <c r="C21" t="s">
        <v>23</v>
      </c>
      <c r="D21" s="12">
        <v>2186.45</v>
      </c>
      <c r="E21" s="13">
        <f>A21*D21</f>
      </c>
    </row>
    <row r="22" x14ac:dyDescent="0.25">
      <c r="A22" s="2">
        <v>1</v>
      </c>
      <c r="B22">
        <v>100428</v>
      </c>
      <c r="C22" t="s">
        <v>24</v>
      </c>
      <c r="D22" s="12">
        <v>10999</v>
      </c>
      <c r="E22" s="13">
        <f>A22*D22</f>
      </c>
    </row>
    <row r="23" x14ac:dyDescent="0.25">
      <c r="A23" s="2">
        <v>1</v>
      </c>
      <c r="B23">
        <v>100429</v>
      </c>
      <c r="C23" t="s">
        <v>25</v>
      </c>
      <c r="D23" s="12">
        <v>5499</v>
      </c>
      <c r="E23" s="13">
        <f>A23*D23</f>
      </c>
    </row>
    <row r="24" x14ac:dyDescent="0.25">
      <c r="A24" s="2">
        <v>1</v>
      </c>
      <c r="B24">
        <v>100461</v>
      </c>
      <c r="C24" t="s">
        <v>26</v>
      </c>
      <c r="D24" s="12">
        <v>4374.01</v>
      </c>
      <c r="E24" s="13">
        <f>A24*D24</f>
      </c>
    </row>
    <row r="25" x14ac:dyDescent="0.25">
      <c r="A25" s="2">
        <v>3</v>
      </c>
      <c r="B25">
        <v>200035</v>
      </c>
      <c r="C25" t="s">
        <v>27</v>
      </c>
      <c r="D25" s="12">
        <v>3614.88</v>
      </c>
      <c r="E25" s="13">
        <f>A25*D25</f>
      </c>
    </row>
    <row r="26" x14ac:dyDescent="0.25">
      <c r="A26" s="2">
        <v>1</v>
      </c>
      <c r="B26">
        <v>200093</v>
      </c>
      <c r="C26" t="s">
        <v>28</v>
      </c>
      <c r="D26" s="12">
        <v>23689</v>
      </c>
      <c r="E26" s="13">
        <f>A26*D26</f>
      </c>
    </row>
    <row r="27" x14ac:dyDescent="0.25">
      <c r="A27" s="2">
        <v>1</v>
      </c>
      <c r="B27">
        <v>200094</v>
      </c>
      <c r="C27" t="s">
        <v>29</v>
      </c>
      <c r="D27" s="12">
        <v>1503.94</v>
      </c>
      <c r="E27" s="13">
        <f>A27*D27</f>
      </c>
    </row>
    <row r="28" x14ac:dyDescent="0.25">
      <c r="A28" s="2">
        <v>6</v>
      </c>
      <c r="B28">
        <v>200097</v>
      </c>
      <c r="C28" t="s">
        <v>30</v>
      </c>
      <c r="D28" s="12">
        <v>2433.65</v>
      </c>
      <c r="E28" s="13">
        <f>A28*D28</f>
      </c>
    </row>
    <row r="29" x14ac:dyDescent="0.25">
      <c r="A29" s="2">
        <v>3</v>
      </c>
      <c r="B29">
        <v>200098</v>
      </c>
      <c r="C29" t="s">
        <v>31</v>
      </c>
      <c r="D29" s="12">
        <v>3280.23</v>
      </c>
      <c r="E29" s="13">
        <f>A29*D29</f>
      </c>
    </row>
    <row r="30" x14ac:dyDescent="0.25">
      <c r="A30" s="2">
        <v>1</v>
      </c>
      <c r="B30">
        <v>200143</v>
      </c>
      <c r="C30" t="s">
        <v>32</v>
      </c>
      <c r="D30" s="12">
        <v>819.23</v>
      </c>
      <c r="E30" s="13">
        <f>A30*D30</f>
      </c>
    </row>
    <row r="31" x14ac:dyDescent="0.25">
      <c r="A31" s="2">
        <v>6</v>
      </c>
      <c r="B31">
        <v>200202</v>
      </c>
      <c r="C31" t="s">
        <v>33</v>
      </c>
      <c r="D31" s="12">
        <v>1092.68</v>
      </c>
      <c r="E31" s="13">
        <f>A31*D31</f>
      </c>
    </row>
    <row r="32" x14ac:dyDescent="0.25">
      <c r="A32" s="19"/>
      <c r="B32" s="18"/>
      <c r="C32" s="18"/>
      <c r="D32" s="18"/>
      <c r="E32" s="20"/>
    </row>
    <row r="33" x14ac:dyDescent="0.25"/>
    <row r="34" x14ac:dyDescent="0.25">
      <c r="C34" t="s">
        <v>34</v>
      </c>
      <c r="E34" s="12">
        <f>SUM(E2:E31)</f>
      </c>
    </row>
    <row r="35" x14ac:dyDescent="0.25">
      <c r="C35" t="s">
        <v>35</v>
      </c>
      <c r="D35" s="5">
        <v>0.21</v>
      </c>
      <c r="E35" s="12">
        <f>D35*E34</f>
      </c>
    </row>
    <row r="36" x14ac:dyDescent="0.25" ht="25" customHeight="1">
      <c r="A36" s="6"/>
      <c r="B36" s="6"/>
      <c r="C36" s="6" t="s">
        <v>36</v>
      </c>
      <c r="D36" s="6"/>
      <c r="E36" s="14">
        <f>SUM(E34:E35)</f>
      </c>
    </row>
    <row r="37" x14ac:dyDescent="0.25">
      <c r="A37" s="17" t="s">
        <v>37</v>
      </c>
    </row>
  </sheetData>
  <autoFilter ref="A3:E31" xr:uid="{292F37F3-78A2-4DDE-8708-9B50AD752FD0}"/>
  <mergeCells count="1">
    <mergeCell ref="A1:E1"/>
  </mergeCells>
  <pageMargins left="0.7" right="0.7" top="0.75" bottom="0.75" header="0.3" footer="0.3"/>
  <pageSetup paperSize="9" orientation="portrait" fitToWidth="1" fitToHeight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">
  <sheetPr>
    <pageSetUpPr fitToPage="1"/>
  </sheetPr>
  <dimension ref="A1"/>
  <sheetViews>
    <sheetView tabSelected="0" workbookViewId="0" showGridLines="0"/>
  </sheetViews>
  <sheetFormatPr defaultRowHeight="15" x14ac:dyDescent="0.25"/>
  <cols>
    <col min="1" max="1" width="8"/>
    <col min="2" max="2" width="10"/>
    <col min="3" max="3" width="42"/>
    <col min="4" max="6" width="17"/>
    <col min="7" max="7" width="8"/>
  </cols>
  <sheetData>
    <row r="1" x14ac:dyDescent="0.25" ht="40" customHeight="1">
      <c r="A1" s="9" t="s">
        <v>38</v>
      </c>
    </row>
    <row r="2" x14ac:dyDescent="0.25"/>
    <row r="3" x14ac:dyDescent="0.25" ht="32" customHeight="1">
      <c r="A3" s="10" t="s">
        <v>1</v>
      </c>
      <c r="B3" s="8" t="s">
        <v>2</v>
      </c>
      <c r="C3" s="8" t="s">
        <v>3</v>
      </c>
      <c r="D3" s="8" t="s">
        <v>4</v>
      </c>
      <c r="E3" s="11" t="s">
        <v>5</v>
      </c>
      <c r="F3" s="6" t="s">
        <v>39</v>
      </c>
      <c r="G3" s="6" t="s">
        <v>40</v>
      </c>
    </row>
    <row r="4" x14ac:dyDescent="0.25">
      <c r="A4" s="2"/>
      <c r="B4" s="15"/>
      <c r="C4" s="15"/>
      <c r="D4" s="15"/>
      <c r="E4" s="3"/>
    </row>
    <row r="5" x14ac:dyDescent="0.25">
      <c r="A5" s="7" t="s">
        <v>41</v>
      </c>
      <c r="E5" s="13"/>
    </row>
    <row r="6" x14ac:dyDescent="0.25">
      <c r="A6" s="2">
        <v>3</v>
      </c>
      <c r="C6" t="s">
        <v>42</v>
      </c>
      <c r="E6" s="3"/>
    </row>
    <row r="7" x14ac:dyDescent="0.25">
      <c r="A7" s="2">
        <v>1</v>
      </c>
      <c r="B7">
        <v>100114</v>
      </c>
      <c r="C7" t="s">
        <v>6</v>
      </c>
      <c r="D7" s="12">
        <v>2295.83</v>
      </c>
      <c r="E7" s="13">
        <f>A7*D7</f>
      </c>
    </row>
    <row r="8" x14ac:dyDescent="0.25">
      <c r="A8" s="2">
        <v>1</v>
      </c>
      <c r="B8">
        <v>100218</v>
      </c>
      <c r="C8" t="s">
        <v>12</v>
      </c>
      <c r="D8" s="12">
        <v>2295.83</v>
      </c>
      <c r="E8" s="13">
        <f>A8*D8</f>
      </c>
    </row>
    <row r="9" x14ac:dyDescent="0.25">
      <c r="A9" s="2">
        <v>1</v>
      </c>
      <c r="B9">
        <v>100335</v>
      </c>
      <c r="C9" t="s">
        <v>20</v>
      </c>
      <c r="D9" s="12">
        <v>13558.1</v>
      </c>
      <c r="E9" s="13">
        <f>A9*D9</f>
      </c>
    </row>
    <row r="10" x14ac:dyDescent="0.25">
      <c r="A10" s="2">
        <v>3</v>
      </c>
      <c r="B10">
        <v>200035</v>
      </c>
      <c r="C10" t="s">
        <v>27</v>
      </c>
      <c r="D10" s="12">
        <v>3614.88</v>
      </c>
      <c r="E10" s="13">
        <f>A10*D10</f>
      </c>
    </row>
    <row r="11" x14ac:dyDescent="0.25">
      <c r="A11" s="2">
        <v>1</v>
      </c>
      <c r="B11">
        <v>200143</v>
      </c>
      <c r="C11" t="s">
        <v>32</v>
      </c>
      <c r="D11" s="12">
        <v>819.23</v>
      </c>
      <c r="E11" s="13">
        <f>A11*D11</f>
      </c>
      <c r="F11" s="12">
        <v>29813.6</v>
      </c>
      <c r="G11" s="5">
        <v>0.102883</v>
      </c>
    </row>
    <row r="12" x14ac:dyDescent="0.25">
      <c r="A12" s="2"/>
      <c r="B12" s="15"/>
      <c r="C12" s="15"/>
      <c r="D12" s="15"/>
      <c r="E12" s="3"/>
    </row>
    <row r="13" x14ac:dyDescent="0.25">
      <c r="A13" s="7" t="s">
        <v>43</v>
      </c>
      <c r="E13" s="13"/>
    </row>
    <row r="14" x14ac:dyDescent="0.25">
      <c r="A14" s="2">
        <v>1</v>
      </c>
      <c r="B14">
        <v>100140</v>
      </c>
      <c r="C14" t="s">
        <v>8</v>
      </c>
      <c r="D14" s="12">
        <v>1202.05</v>
      </c>
      <c r="E14" s="13">
        <f>A14*D14</f>
      </c>
    </row>
    <row r="15" x14ac:dyDescent="0.25">
      <c r="A15" s="2">
        <v>9</v>
      </c>
      <c r="B15">
        <v>100221</v>
      </c>
      <c r="C15" t="s">
        <v>13</v>
      </c>
      <c r="D15" s="12">
        <v>2022.38</v>
      </c>
      <c r="E15" s="13">
        <f>A15*D15</f>
      </c>
    </row>
    <row r="16" x14ac:dyDescent="0.25">
      <c r="A16" s="23">
        <v>1</v>
      </c>
      <c r="B16" s="21">
        <v>100461</v>
      </c>
      <c r="C16" s="21" t="s">
        <v>44</v>
      </c>
      <c r="D16" s="24">
        <v>2351.63</v>
      </c>
      <c r="E16" s="13"/>
    </row>
    <row r="17" x14ac:dyDescent="0.25">
      <c r="A17" s="23">
        <v>1</v>
      </c>
      <c r="B17" s="21">
        <v>100340</v>
      </c>
      <c r="C17" s="21" t="s">
        <v>45</v>
      </c>
      <c r="D17" s="24">
        <v>3176.62</v>
      </c>
      <c r="E17" s="13"/>
    </row>
    <row r="18" x14ac:dyDescent="0.25">
      <c r="A18" s="23">
        <v>1</v>
      </c>
      <c r="B18" s="21">
        <v>100341</v>
      </c>
      <c r="C18" s="21" t="s">
        <v>46</v>
      </c>
      <c r="D18" s="24">
        <v>4476.62</v>
      </c>
      <c r="E18" s="13"/>
    </row>
    <row r="19" x14ac:dyDescent="0.25">
      <c r="A19" s="2">
        <v>1</v>
      </c>
      <c r="B19">
        <v>100340</v>
      </c>
      <c r="C19" t="s">
        <v>21</v>
      </c>
      <c r="D19" s="12">
        <v>5199</v>
      </c>
      <c r="E19" s="13">
        <f>A19*D19</f>
      </c>
    </row>
    <row r="20" x14ac:dyDescent="0.25">
      <c r="A20" s="2">
        <v>1</v>
      </c>
      <c r="B20">
        <v>100395</v>
      </c>
      <c r="C20" t="s">
        <v>22</v>
      </c>
      <c r="D20" s="12">
        <v>2099</v>
      </c>
      <c r="E20" s="13">
        <f>A20*D20</f>
      </c>
    </row>
    <row r="21" x14ac:dyDescent="0.25">
      <c r="A21" s="2">
        <v>1</v>
      </c>
      <c r="B21">
        <v>100461</v>
      </c>
      <c r="C21" t="s">
        <v>26</v>
      </c>
      <c r="D21" s="12">
        <v>4374.01</v>
      </c>
      <c r="E21" s="13">
        <f>A21*D21</f>
      </c>
      <c r="F21" s="12">
        <v>31075.5</v>
      </c>
      <c r="G21" s="5">
        <v>0.107237</v>
      </c>
    </row>
    <row r="22" x14ac:dyDescent="0.25">
      <c r="A22" s="2"/>
      <c r="B22" s="15"/>
      <c r="C22" s="15"/>
      <c r="D22" s="15"/>
      <c r="E22" s="3"/>
    </row>
    <row r="23" x14ac:dyDescent="0.25">
      <c r="A23" s="7" t="s">
        <v>47</v>
      </c>
      <c r="E23" s="13"/>
    </row>
    <row r="24" x14ac:dyDescent="0.25">
      <c r="A24" s="2">
        <v>5</v>
      </c>
      <c r="B24">
        <v>100395</v>
      </c>
      <c r="C24" t="s">
        <v>22</v>
      </c>
      <c r="D24" s="12">
        <v>2099</v>
      </c>
      <c r="E24" s="13">
        <f>A24*D24</f>
      </c>
      <c r="F24" s="12">
        <v>10495</v>
      </c>
      <c r="G24" s="5">
        <v>0.0362168</v>
      </c>
    </row>
    <row r="25" x14ac:dyDescent="0.25">
      <c r="A25" s="2"/>
      <c r="B25" s="15"/>
      <c r="C25" s="15"/>
      <c r="D25" s="15"/>
      <c r="E25" s="3"/>
    </row>
    <row r="26" x14ac:dyDescent="0.25">
      <c r="A26" s="7" t="s">
        <v>48</v>
      </c>
      <c r="E26" s="13"/>
    </row>
    <row r="27" x14ac:dyDescent="0.25">
      <c r="A27" s="2">
        <v>8</v>
      </c>
      <c r="B27">
        <v>100225</v>
      </c>
      <c r="C27" t="s">
        <v>14</v>
      </c>
      <c r="D27" s="12">
        <v>1913.01</v>
      </c>
      <c r="E27" s="13">
        <f>A27*D27</f>
      </c>
      <c r="F27" s="12">
        <v>15304.1</v>
      </c>
      <c r="G27" s="5">
        <v>0.0528123</v>
      </c>
    </row>
    <row r="28" x14ac:dyDescent="0.25">
      <c r="A28" s="2"/>
      <c r="B28" s="15"/>
      <c r="C28" s="15"/>
      <c r="D28" s="15"/>
      <c r="E28" s="3"/>
    </row>
    <row r="29" x14ac:dyDescent="0.25">
      <c r="A29" s="7" t="s">
        <v>49</v>
      </c>
      <c r="E29" s="13"/>
    </row>
    <row r="30" x14ac:dyDescent="0.25">
      <c r="A30" s="2">
        <v>8</v>
      </c>
      <c r="B30">
        <v>100422</v>
      </c>
      <c r="C30" t="s">
        <v>23</v>
      </c>
      <c r="D30" s="12">
        <v>2186.45</v>
      </c>
      <c r="E30" s="13">
        <f>A30*D30</f>
      </c>
      <c r="F30" s="12">
        <v>17491.6</v>
      </c>
      <c r="G30" s="5">
        <v>0.0603611</v>
      </c>
    </row>
    <row r="31" x14ac:dyDescent="0.25">
      <c r="A31" s="2"/>
      <c r="B31" s="15"/>
      <c r="C31" s="15"/>
      <c r="D31" s="15"/>
      <c r="E31" s="3"/>
    </row>
    <row r="32" x14ac:dyDescent="0.25">
      <c r="A32" s="7" t="s">
        <v>50</v>
      </c>
      <c r="E32" s="13"/>
    </row>
    <row r="33" x14ac:dyDescent="0.25">
      <c r="A33" s="2">
        <v>1</v>
      </c>
      <c r="B33">
        <v>100142</v>
      </c>
      <c r="C33" t="s">
        <v>10</v>
      </c>
      <c r="D33" s="12">
        <v>2241.15</v>
      </c>
      <c r="E33" s="13">
        <f>A33*D33</f>
      </c>
      <c r="F33" s="12">
        <v>2241.15</v>
      </c>
      <c r="G33" s="5">
        <v>0.0077339</v>
      </c>
    </row>
    <row r="34" x14ac:dyDescent="0.25">
      <c r="A34" s="2"/>
      <c r="B34" s="15"/>
      <c r="C34" s="15"/>
      <c r="D34" s="15"/>
      <c r="E34" s="3"/>
    </row>
    <row r="35" x14ac:dyDescent="0.25">
      <c r="A35" s="7" t="s">
        <v>51</v>
      </c>
      <c r="E35" s="13"/>
    </row>
    <row r="36" x14ac:dyDescent="0.25">
      <c r="A36" s="2">
        <v>1</v>
      </c>
      <c r="B36">
        <v>200093</v>
      </c>
      <c r="C36" t="s">
        <v>28</v>
      </c>
      <c r="D36" s="12">
        <v>23689</v>
      </c>
      <c r="E36" s="13">
        <f>A36*D36</f>
      </c>
    </row>
    <row r="37" x14ac:dyDescent="0.25">
      <c r="A37" s="2">
        <v>1</v>
      </c>
      <c r="B37">
        <v>200094</v>
      </c>
      <c r="C37" t="s">
        <v>29</v>
      </c>
      <c r="D37" s="12">
        <v>1503.94</v>
      </c>
      <c r="E37" s="13">
        <f>A37*D37</f>
      </c>
      <c r="F37" s="12">
        <v>25192.9</v>
      </c>
      <c r="G37" s="5">
        <v>0.0869373</v>
      </c>
    </row>
    <row r="38" x14ac:dyDescent="0.25">
      <c r="A38" s="2"/>
      <c r="B38" s="15"/>
      <c r="C38" s="15"/>
      <c r="D38" s="15"/>
      <c r="E38" s="3"/>
    </row>
    <row r="39" x14ac:dyDescent="0.25">
      <c r="A39" s="7" t="s">
        <v>52</v>
      </c>
      <c r="E39" s="13"/>
    </row>
    <row r="40" x14ac:dyDescent="0.25">
      <c r="A40" s="2">
        <v>5</v>
      </c>
      <c r="C40" t="s">
        <v>42</v>
      </c>
      <c r="E40" s="3"/>
    </row>
    <row r="41" x14ac:dyDescent="0.25">
      <c r="A41" s="2">
        <v>3</v>
      </c>
      <c r="B41">
        <v>100239</v>
      </c>
      <c r="C41" t="s">
        <v>15</v>
      </c>
      <c r="D41" s="12">
        <v>1748.94</v>
      </c>
      <c r="E41" s="13">
        <f>A41*D41</f>
      </c>
    </row>
    <row r="42" x14ac:dyDescent="0.25">
      <c r="A42" s="2">
        <v>4</v>
      </c>
      <c r="B42">
        <v>100288</v>
      </c>
      <c r="C42" t="s">
        <v>17</v>
      </c>
      <c r="D42" s="12">
        <v>6693.97</v>
      </c>
      <c r="E42" s="13">
        <f>A42*D42</f>
      </c>
    </row>
    <row r="43" x14ac:dyDescent="0.25">
      <c r="A43" s="2">
        <v>2</v>
      </c>
      <c r="B43">
        <v>100308</v>
      </c>
      <c r="C43" t="s">
        <v>18</v>
      </c>
      <c r="D43" s="12">
        <v>6693.97</v>
      </c>
      <c r="E43" s="13">
        <f>A43*D43</f>
      </c>
    </row>
    <row r="44" x14ac:dyDescent="0.25">
      <c r="A44" s="2">
        <v>22</v>
      </c>
      <c r="B44">
        <v>100330</v>
      </c>
      <c r="C44" t="s">
        <v>19</v>
      </c>
      <c r="D44" s="12">
        <v>1852.97</v>
      </c>
      <c r="E44" s="13">
        <f>A44*D44</f>
      </c>
    </row>
    <row r="45" x14ac:dyDescent="0.25">
      <c r="A45" s="2">
        <v>3</v>
      </c>
      <c r="B45">
        <v>200098</v>
      </c>
      <c r="C45" t="s">
        <v>31</v>
      </c>
      <c r="D45" s="12">
        <v>3280.23</v>
      </c>
      <c r="E45" s="13">
        <f>A45*D45</f>
      </c>
      <c r="F45" s="12">
        <v>96016.7</v>
      </c>
      <c r="G45" s="5">
        <v>0.33134</v>
      </c>
    </row>
    <row r="46" x14ac:dyDescent="0.25">
      <c r="A46" s="2"/>
      <c r="B46" s="15"/>
      <c r="C46" s="15"/>
      <c r="D46" s="15"/>
      <c r="E46" s="3"/>
    </row>
    <row r="47" x14ac:dyDescent="0.25">
      <c r="A47" s="7" t="s">
        <v>53</v>
      </c>
      <c r="E47" s="13"/>
    </row>
    <row r="48" x14ac:dyDescent="0.25">
      <c r="A48" s="2">
        <v>6</v>
      </c>
      <c r="C48" t="s">
        <v>54</v>
      </c>
      <c r="E48" s="3"/>
    </row>
    <row r="49" x14ac:dyDescent="0.25">
      <c r="A49" s="2">
        <v>1</v>
      </c>
      <c r="B49">
        <v>100428</v>
      </c>
      <c r="C49" t="s">
        <v>24</v>
      </c>
      <c r="D49" s="12">
        <v>10999</v>
      </c>
      <c r="E49" s="13">
        <f>A49*D49</f>
      </c>
    </row>
    <row r="50" x14ac:dyDescent="0.25">
      <c r="A50" s="2">
        <v>1</v>
      </c>
      <c r="B50">
        <v>100429</v>
      </c>
      <c r="C50" t="s">
        <v>25</v>
      </c>
      <c r="D50" s="12">
        <v>5499</v>
      </c>
      <c r="E50" s="13">
        <f>A50*D50</f>
      </c>
    </row>
    <row r="51" x14ac:dyDescent="0.25">
      <c r="A51" s="2">
        <v>6</v>
      </c>
      <c r="B51">
        <v>200097</v>
      </c>
      <c r="C51" t="s">
        <v>30</v>
      </c>
      <c r="D51" s="12">
        <v>2433.65</v>
      </c>
      <c r="E51" s="13">
        <f>A51*D51</f>
      </c>
    </row>
    <row r="52" x14ac:dyDescent="0.25">
      <c r="A52" s="2">
        <v>6</v>
      </c>
      <c r="B52">
        <v>200202</v>
      </c>
      <c r="C52" t="s">
        <v>33</v>
      </c>
      <c r="D52" s="12">
        <v>1092.68</v>
      </c>
      <c r="E52" s="13">
        <f>A52*D52</f>
      </c>
      <c r="F52" s="12">
        <v>37656</v>
      </c>
      <c r="G52" s="5">
        <v>0.129946</v>
      </c>
    </row>
    <row r="53" x14ac:dyDescent="0.25">
      <c r="A53" s="2"/>
      <c r="B53" s="15"/>
      <c r="C53" s="15"/>
      <c r="D53" s="15"/>
      <c r="E53" s="3"/>
    </row>
    <row r="54" x14ac:dyDescent="0.25">
      <c r="A54" s="7" t="s">
        <v>55</v>
      </c>
      <c r="E54" s="13"/>
    </row>
    <row r="55" x14ac:dyDescent="0.25">
      <c r="A55" s="2">
        <v>1</v>
      </c>
      <c r="B55">
        <v>100202</v>
      </c>
      <c r="C55" t="s">
        <v>11</v>
      </c>
      <c r="D55" s="12">
        <v>8639.73</v>
      </c>
      <c r="E55" s="13">
        <f>A55*D55</f>
      </c>
      <c r="F55" s="12">
        <v>8639.73</v>
      </c>
      <c r="G55" s="5">
        <v>0.0298145</v>
      </c>
    </row>
    <row r="56" x14ac:dyDescent="0.25">
      <c r="A56" s="2"/>
      <c r="B56" s="15"/>
      <c r="C56" s="15"/>
      <c r="D56" s="15"/>
      <c r="E56" s="3"/>
    </row>
    <row r="57" x14ac:dyDescent="0.25">
      <c r="A57" s="7" t="s">
        <v>56</v>
      </c>
      <c r="E57" s="13"/>
    </row>
    <row r="58" x14ac:dyDescent="0.25">
      <c r="A58" s="2">
        <v>1</v>
      </c>
      <c r="B58">
        <v>100120</v>
      </c>
      <c r="C58" t="s">
        <v>7</v>
      </c>
      <c r="D58" s="12">
        <v>1639.56</v>
      </c>
      <c r="E58" s="13">
        <f>A58*D58</f>
      </c>
    </row>
    <row r="59" x14ac:dyDescent="0.25">
      <c r="A59" s="2">
        <v>1</v>
      </c>
      <c r="B59">
        <v>100141</v>
      </c>
      <c r="C59" t="s">
        <v>9</v>
      </c>
      <c r="D59" s="12">
        <v>2733.34</v>
      </c>
      <c r="E59" s="13">
        <f>A59*D59</f>
      </c>
    </row>
    <row r="60" x14ac:dyDescent="0.25">
      <c r="A60" s="2">
        <v>1</v>
      </c>
      <c r="B60">
        <v>100246</v>
      </c>
      <c r="C60" t="s">
        <v>16</v>
      </c>
      <c r="D60" s="12">
        <v>11483.5</v>
      </c>
      <c r="E60" s="13">
        <f>A60*D60</f>
      </c>
      <c r="F60" s="12">
        <v>15856.4</v>
      </c>
      <c r="G60" s="5">
        <v>0.0547184</v>
      </c>
    </row>
    <row r="61" x14ac:dyDescent="0.25">
      <c r="A61" s="19"/>
      <c r="B61" s="18"/>
      <c r="C61" s="18"/>
      <c r="D61" s="18"/>
      <c r="E61" s="20"/>
    </row>
    <row r="62" x14ac:dyDescent="0.25"/>
    <row r="63" x14ac:dyDescent="0.25">
      <c r="C63" t="s">
        <v>34</v>
      </c>
      <c r="E63" s="12">
        <f>SUM(E2:E60)</f>
      </c>
    </row>
    <row r="64" x14ac:dyDescent="0.25">
      <c r="C64" t="s">
        <v>35</v>
      </c>
      <c r="D64" s="5">
        <v>0.21</v>
      </c>
      <c r="E64" s="12">
        <f>D64*E63</f>
      </c>
    </row>
    <row r="65" x14ac:dyDescent="0.25" ht="25" customHeight="1">
      <c r="A65" s="6"/>
      <c r="B65" s="6"/>
      <c r="C65" s="6" t="s">
        <v>36</v>
      </c>
      <c r="D65" s="6"/>
      <c r="E65" s="14">
        <f>SUM(E63:E64)</f>
      </c>
      <c r="F65" s="6"/>
      <c r="G65" s="6"/>
    </row>
    <row r="66" x14ac:dyDescent="0.25">
      <c r="A66" s="17" t="s">
        <v>37</v>
      </c>
    </row>
  </sheetData>
  <mergeCells count="12">
    <mergeCell ref="A1:G1"/>
    <mergeCell ref="A5:E5"/>
    <mergeCell ref="A13:E13"/>
    <mergeCell ref="A23:E23"/>
    <mergeCell ref="A26:E26"/>
    <mergeCell ref="A29:E29"/>
    <mergeCell ref="A32:E32"/>
    <mergeCell ref="A35:E35"/>
    <mergeCell ref="A39:E39"/>
    <mergeCell ref="A47:E47"/>
    <mergeCell ref="A54:E54"/>
    <mergeCell ref="A57:E57"/>
  </mergeCells>
  <pageMargins left="0.7" right="0.7" top="0.75" bottom="0.75" header="0.3" footer="0.3"/>
  <pageSetup paperSize="9" orientation="portrait" fitToWidth="1" fitToHeight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">
  <sheetPr>
    <pageSetUpPr fitToPage="1"/>
  </sheetPr>
  <dimension ref="A1"/>
  <sheetViews>
    <sheetView tabSelected="0" workbookViewId="0" showGridLines="0"/>
  </sheetViews>
  <sheetFormatPr defaultRowHeight="15" x14ac:dyDescent="0.25"/>
  <cols>
    <col min="1" max="1" width="8"/>
    <col min="2" max="2" width="10"/>
    <col min="3" max="3" width="42"/>
    <col min="4" max="4" width="20"/>
    <col min="5" max="7" width="17"/>
    <col min="8" max="8" width="8"/>
  </cols>
  <sheetData>
    <row r="1" x14ac:dyDescent="0.25" ht="40" customHeight="1">
      <c r="A1" s="9" t="s">
        <v>57</v>
      </c>
    </row>
    <row r="2" x14ac:dyDescent="0.25"/>
    <row r="3" x14ac:dyDescent="0.25" ht="32" customHeight="1">
      <c r="A3" s="10" t="s">
        <v>1</v>
      </c>
      <c r="B3" s="8" t="s">
        <v>2</v>
      </c>
      <c r="C3" s="8" t="s">
        <v>3</v>
      </c>
      <c r="D3" s="8" t="s">
        <v>58</v>
      </c>
      <c r="E3" s="8" t="s">
        <v>4</v>
      </c>
      <c r="F3" s="11" t="s">
        <v>5</v>
      </c>
      <c r="G3" s="6" t="s">
        <v>59</v>
      </c>
      <c r="H3" s="6" t="s">
        <v>40</v>
      </c>
    </row>
    <row r="4" x14ac:dyDescent="0.25">
      <c r="A4" s="2"/>
      <c r="B4" s="15"/>
      <c r="C4" s="15"/>
      <c r="D4" s="15"/>
      <c r="E4" s="15"/>
      <c r="F4" s="3"/>
    </row>
    <row r="5" x14ac:dyDescent="0.25">
      <c r="A5" s="2">
        <v>1</v>
      </c>
      <c r="B5">
        <v>100114</v>
      </c>
      <c r="C5" t="s">
        <v>6</v>
      </c>
      <c r="D5" s="15"/>
      <c r="E5" s="12">
        <v>2295.83</v>
      </c>
      <c r="F5" s="13">
        <f>A5*E5</f>
      </c>
    </row>
    <row r="6" x14ac:dyDescent="0.25">
      <c r="A6" s="2">
        <v>1</v>
      </c>
      <c r="B6">
        <v>100218</v>
      </c>
      <c r="C6" t="s">
        <v>12</v>
      </c>
      <c r="D6" s="15"/>
      <c r="E6" s="12">
        <v>2295.83</v>
      </c>
      <c r="F6" s="13">
        <f>A6*E6</f>
      </c>
    </row>
    <row r="7" x14ac:dyDescent="0.25">
      <c r="A7" s="2">
        <v>1</v>
      </c>
      <c r="B7">
        <v>100335</v>
      </c>
      <c r="C7" t="s">
        <v>20</v>
      </c>
      <c r="D7" s="15"/>
      <c r="E7" s="12">
        <v>13558.1</v>
      </c>
      <c r="F7" s="13">
        <f>A7*E7</f>
      </c>
    </row>
    <row r="8" x14ac:dyDescent="0.25">
      <c r="A8" s="2">
        <v>1</v>
      </c>
      <c r="B8">
        <v>100428</v>
      </c>
      <c r="C8" t="s">
        <v>24</v>
      </c>
      <c r="D8" s="15"/>
      <c r="E8" s="12">
        <v>10999</v>
      </c>
      <c r="F8" s="13">
        <f>A8*E8</f>
      </c>
    </row>
    <row r="9" x14ac:dyDescent="0.25">
      <c r="A9" s="2">
        <v>1</v>
      </c>
      <c r="B9">
        <v>100429</v>
      </c>
      <c r="C9" t="s">
        <v>25</v>
      </c>
      <c r="D9" s="15"/>
      <c r="E9" s="12">
        <v>5499</v>
      </c>
      <c r="F9" s="13">
        <f>A9*E9</f>
      </c>
    </row>
    <row r="10" x14ac:dyDescent="0.25">
      <c r="A10" s="2">
        <v>3</v>
      </c>
      <c r="B10">
        <v>200035</v>
      </c>
      <c r="C10" t="s">
        <v>27</v>
      </c>
      <c r="D10" s="15"/>
      <c r="E10" s="12">
        <v>3614.88</v>
      </c>
      <c r="F10" s="13">
        <f>A10*E10</f>
      </c>
    </row>
    <row r="11" x14ac:dyDescent="0.25">
      <c r="A11" s="2">
        <v>1</v>
      </c>
      <c r="B11">
        <v>200143</v>
      </c>
      <c r="C11" t="s">
        <v>32</v>
      </c>
      <c r="D11" s="15"/>
      <c r="E11" s="12">
        <v>819.23</v>
      </c>
      <c r="F11" s="13">
        <f>A11*E11</f>
      </c>
      <c r="G11" s="12">
        <v>46311.6</v>
      </c>
      <c r="H11" s="5">
        <v>0.159815</v>
      </c>
    </row>
    <row r="12" x14ac:dyDescent="0.25">
      <c r="A12" s="2"/>
      <c r="B12" s="15"/>
      <c r="C12" s="15"/>
      <c r="D12" s="15"/>
      <c r="E12" s="15"/>
      <c r="F12" s="3"/>
    </row>
    <row r="13" x14ac:dyDescent="0.25">
      <c r="A13" s="7" t="s">
        <v>60</v>
      </c>
      <c r="F13" s="13"/>
    </row>
    <row r="14" x14ac:dyDescent="0.25">
      <c r="A14" s="2">
        <v>1</v>
      </c>
      <c r="B14">
        <v>100202</v>
      </c>
      <c r="C14" t="s">
        <v>11</v>
      </c>
      <c r="D14" s="15"/>
      <c r="E14" s="12">
        <v>8639.73</v>
      </c>
      <c r="F14" s="13">
        <f>A14*E14</f>
      </c>
    </row>
    <row r="15" x14ac:dyDescent="0.25">
      <c r="A15" s="2">
        <v>1</v>
      </c>
      <c r="B15">
        <v>100246</v>
      </c>
      <c r="C15" t="s">
        <v>16</v>
      </c>
      <c r="D15" s="15"/>
      <c r="E15" s="12">
        <v>11483.5</v>
      </c>
      <c r="F15" s="13">
        <f>A15*E15</f>
      </c>
      <c r="G15" s="12">
        <v>20123.3</v>
      </c>
      <c r="H15" s="5">
        <v>0.0694426</v>
      </c>
    </row>
    <row r="16" x14ac:dyDescent="0.25">
      <c r="A16" s="2"/>
      <c r="B16" s="15"/>
      <c r="C16" s="15"/>
      <c r="D16" s="15"/>
      <c r="E16" s="15"/>
      <c r="F16" s="3"/>
    </row>
    <row r="17" x14ac:dyDescent="0.25">
      <c r="A17" s="7" t="s">
        <v>61</v>
      </c>
      <c r="F17" s="13"/>
    </row>
    <row r="18" x14ac:dyDescent="0.25">
      <c r="A18" s="2">
        <v>1</v>
      </c>
      <c r="B18">
        <v>100142</v>
      </c>
      <c r="C18" t="s">
        <v>10</v>
      </c>
      <c r="D18" s="15"/>
      <c r="E18" s="12">
        <v>2241.15</v>
      </c>
      <c r="F18" s="13">
        <f>A18*E18</f>
      </c>
    </row>
    <row r="19" x14ac:dyDescent="0.25">
      <c r="A19" s="2">
        <v>1</v>
      </c>
      <c r="B19">
        <v>100221</v>
      </c>
      <c r="C19" t="s">
        <v>13</v>
      </c>
      <c r="D19" s="15" t="s">
        <v>62</v>
      </c>
      <c r="E19" s="12">
        <v>2022.38</v>
      </c>
      <c r="F19" s="13">
        <f>A19*E19</f>
      </c>
    </row>
    <row r="20" x14ac:dyDescent="0.25">
      <c r="A20" s="2">
        <v>1</v>
      </c>
      <c r="B20">
        <v>100225</v>
      </c>
      <c r="C20" t="s">
        <v>14</v>
      </c>
      <c r="D20" s="15"/>
      <c r="E20" s="12">
        <v>1913.01</v>
      </c>
      <c r="F20" s="13">
        <f>A20*E20</f>
      </c>
    </row>
    <row r="21" x14ac:dyDescent="0.25">
      <c r="A21" s="2">
        <v>3</v>
      </c>
      <c r="B21">
        <v>100330</v>
      </c>
      <c r="C21" t="s">
        <v>19</v>
      </c>
      <c r="D21" s="15"/>
      <c r="E21" s="12">
        <v>1852.97</v>
      </c>
      <c r="F21" s="13">
        <f>A21*E21</f>
      </c>
    </row>
    <row r="22" x14ac:dyDescent="0.25">
      <c r="A22" s="2">
        <v>1</v>
      </c>
      <c r="B22">
        <v>100422</v>
      </c>
      <c r="C22" t="s">
        <v>23</v>
      </c>
      <c r="D22" s="15"/>
      <c r="E22" s="12">
        <v>2186.45</v>
      </c>
      <c r="F22" s="13">
        <f>A22*E22</f>
      </c>
      <c r="G22" s="12">
        <v>13921.9</v>
      </c>
      <c r="H22" s="5">
        <v>0.0480426</v>
      </c>
    </row>
    <row r="23" x14ac:dyDescent="0.25">
      <c r="A23" s="2"/>
      <c r="B23" s="15"/>
      <c r="C23" s="15"/>
      <c r="D23" s="15"/>
      <c r="E23" s="15"/>
      <c r="F23" s="3"/>
    </row>
    <row r="24" x14ac:dyDescent="0.25">
      <c r="A24" s="7" t="s">
        <v>63</v>
      </c>
      <c r="F24" s="13"/>
    </row>
    <row r="25" x14ac:dyDescent="0.25">
      <c r="A25" s="2">
        <v>1</v>
      </c>
      <c r="C25" t="s">
        <v>54</v>
      </c>
      <c r="D25" s="15"/>
      <c r="F25" s="3"/>
    </row>
    <row r="26" x14ac:dyDescent="0.25">
      <c r="A26" s="2">
        <v>1</v>
      </c>
      <c r="B26">
        <v>100221</v>
      </c>
      <c r="C26" t="s">
        <v>13</v>
      </c>
      <c r="D26" s="15" t="s">
        <v>62</v>
      </c>
      <c r="E26" s="12">
        <v>2022.38</v>
      </c>
      <c r="F26" s="13">
        <f>A26*E26</f>
      </c>
    </row>
    <row r="27" x14ac:dyDescent="0.25">
      <c r="A27" s="2">
        <v>1</v>
      </c>
      <c r="B27">
        <v>100221</v>
      </c>
      <c r="C27" t="s">
        <v>13</v>
      </c>
      <c r="D27" s="15" t="s">
        <v>64</v>
      </c>
      <c r="E27" s="12">
        <v>2022.38</v>
      </c>
      <c r="F27" s="13">
        <f>A27*E27</f>
      </c>
    </row>
    <row r="28" x14ac:dyDescent="0.25">
      <c r="A28" s="2">
        <v>1</v>
      </c>
      <c r="B28">
        <v>100225</v>
      </c>
      <c r="C28" t="s">
        <v>14</v>
      </c>
      <c r="D28" s="15"/>
      <c r="E28" s="12">
        <v>1913.01</v>
      </c>
      <c r="F28" s="13">
        <f>A28*E28</f>
      </c>
    </row>
    <row r="29" x14ac:dyDescent="0.25">
      <c r="A29" s="2">
        <v>1</v>
      </c>
      <c r="B29">
        <v>100239</v>
      </c>
      <c r="C29" t="s">
        <v>15</v>
      </c>
      <c r="D29" s="15"/>
      <c r="E29" s="12">
        <v>1748.94</v>
      </c>
      <c r="F29" s="13">
        <f>A29*E29</f>
      </c>
    </row>
    <row r="30" x14ac:dyDescent="0.25">
      <c r="A30" s="2">
        <v>1</v>
      </c>
      <c r="B30">
        <v>100288</v>
      </c>
      <c r="C30" t="s">
        <v>17</v>
      </c>
      <c r="D30" s="15"/>
      <c r="E30" s="12">
        <v>6693.97</v>
      </c>
      <c r="F30" s="13">
        <f>A30*E30</f>
      </c>
    </row>
    <row r="31" x14ac:dyDescent="0.25">
      <c r="A31" s="2">
        <v>1</v>
      </c>
      <c r="B31">
        <v>100395</v>
      </c>
      <c r="C31" t="s">
        <v>22</v>
      </c>
      <c r="D31" s="15"/>
      <c r="E31" s="12">
        <v>2099</v>
      </c>
      <c r="F31" s="13">
        <f>A31*E31</f>
      </c>
    </row>
    <row r="32" x14ac:dyDescent="0.25">
      <c r="A32" s="2">
        <v>1</v>
      </c>
      <c r="B32">
        <v>100422</v>
      </c>
      <c r="C32" t="s">
        <v>23</v>
      </c>
      <c r="D32" s="15" t="s">
        <v>65</v>
      </c>
      <c r="E32" s="12">
        <v>2186.45</v>
      </c>
      <c r="F32" s="13">
        <f>A32*E32</f>
      </c>
    </row>
    <row r="33" x14ac:dyDescent="0.25">
      <c r="A33" s="2">
        <v>1</v>
      </c>
      <c r="B33">
        <v>200097</v>
      </c>
      <c r="C33" t="s">
        <v>30</v>
      </c>
      <c r="D33" s="15"/>
      <c r="E33" s="12">
        <v>2433.65</v>
      </c>
      <c r="F33" s="13">
        <f>A33*E33</f>
      </c>
    </row>
    <row r="34" x14ac:dyDescent="0.25">
      <c r="A34" s="2">
        <v>1</v>
      </c>
      <c r="B34">
        <v>200098</v>
      </c>
      <c r="C34" t="s">
        <v>31</v>
      </c>
      <c r="D34" s="15"/>
      <c r="E34" s="12">
        <v>3280.23</v>
      </c>
      <c r="F34" s="13">
        <f>A34*E34</f>
      </c>
    </row>
    <row r="35" x14ac:dyDescent="0.25">
      <c r="A35" s="2">
        <v>1</v>
      </c>
      <c r="B35">
        <v>200202</v>
      </c>
      <c r="C35" t="s">
        <v>33</v>
      </c>
      <c r="D35" s="15"/>
      <c r="E35" s="12">
        <v>1092.68</v>
      </c>
      <c r="F35" s="13">
        <f>A35*E35</f>
      </c>
      <c r="G35" s="12">
        <v>25492.7</v>
      </c>
      <c r="H35" s="5">
        <v>0.0879718</v>
      </c>
    </row>
    <row r="36" x14ac:dyDescent="0.25">
      <c r="A36" s="2"/>
      <c r="B36" s="15"/>
      <c r="C36" s="15"/>
      <c r="D36" s="15"/>
      <c r="E36" s="15"/>
      <c r="F36" s="3"/>
    </row>
    <row r="37" x14ac:dyDescent="0.25">
      <c r="A37" s="7" t="s">
        <v>66</v>
      </c>
      <c r="F37" s="13"/>
    </row>
    <row r="38" x14ac:dyDescent="0.25">
      <c r="A38" s="2">
        <v>1</v>
      </c>
      <c r="C38" t="s">
        <v>54</v>
      </c>
      <c r="D38" s="15"/>
      <c r="F38" s="3"/>
    </row>
    <row r="39" x14ac:dyDescent="0.25">
      <c r="A39" s="2">
        <v>1</v>
      </c>
      <c r="B39">
        <v>100221</v>
      </c>
      <c r="C39" t="s">
        <v>13</v>
      </c>
      <c r="D39" s="15" t="s">
        <v>62</v>
      </c>
      <c r="E39" s="12">
        <v>2022.38</v>
      </c>
      <c r="F39" s="13">
        <f>A39*E39</f>
      </c>
    </row>
    <row r="40" x14ac:dyDescent="0.25">
      <c r="A40" s="2">
        <v>1</v>
      </c>
      <c r="B40">
        <v>100221</v>
      </c>
      <c r="C40" t="s">
        <v>13</v>
      </c>
      <c r="D40" s="15" t="s">
        <v>64</v>
      </c>
      <c r="E40" s="12">
        <v>2022.38</v>
      </c>
      <c r="F40" s="13">
        <f>A40*E40</f>
      </c>
    </row>
    <row r="41" x14ac:dyDescent="0.25">
      <c r="A41" s="2">
        <v>1</v>
      </c>
      <c r="B41">
        <v>100225</v>
      </c>
      <c r="C41" t="s">
        <v>14</v>
      </c>
      <c r="D41" s="15"/>
      <c r="E41" s="12">
        <v>1913.01</v>
      </c>
      <c r="F41" s="13">
        <f>A41*E41</f>
      </c>
    </row>
    <row r="42" x14ac:dyDescent="0.25">
      <c r="A42" s="2">
        <v>1</v>
      </c>
      <c r="B42">
        <v>100239</v>
      </c>
      <c r="C42" t="s">
        <v>15</v>
      </c>
      <c r="D42" s="15"/>
      <c r="E42" s="12">
        <v>1748.94</v>
      </c>
      <c r="F42" s="13">
        <f>A42*E42</f>
      </c>
    </row>
    <row r="43" x14ac:dyDescent="0.25">
      <c r="A43" s="2">
        <v>1</v>
      </c>
      <c r="B43">
        <v>100288</v>
      </c>
      <c r="C43" t="s">
        <v>17</v>
      </c>
      <c r="D43" s="15"/>
      <c r="E43" s="12">
        <v>6693.97</v>
      </c>
      <c r="F43" s="13">
        <f>A43*E43</f>
      </c>
    </row>
    <row r="44" x14ac:dyDescent="0.25">
      <c r="A44" s="2">
        <v>1</v>
      </c>
      <c r="B44">
        <v>100395</v>
      </c>
      <c r="C44" t="s">
        <v>22</v>
      </c>
      <c r="D44" s="15"/>
      <c r="E44" s="12">
        <v>2099</v>
      </c>
      <c r="F44" s="13">
        <f>A44*E44</f>
      </c>
    </row>
    <row r="45" x14ac:dyDescent="0.25">
      <c r="A45" s="2">
        <v>1</v>
      </c>
      <c r="B45">
        <v>100422</v>
      </c>
      <c r="C45" t="s">
        <v>23</v>
      </c>
      <c r="D45" s="15" t="s">
        <v>65</v>
      </c>
      <c r="E45" s="12">
        <v>2186.45</v>
      </c>
      <c r="F45" s="13">
        <f>A45*E45</f>
      </c>
    </row>
    <row r="46" x14ac:dyDescent="0.25">
      <c r="A46" s="2">
        <v>1</v>
      </c>
      <c r="B46">
        <v>200097</v>
      </c>
      <c r="C46" t="s">
        <v>30</v>
      </c>
      <c r="D46" s="15"/>
      <c r="E46" s="12">
        <v>2433.65</v>
      </c>
      <c r="F46" s="13">
        <f>A46*E46</f>
      </c>
    </row>
    <row r="47" x14ac:dyDescent="0.25">
      <c r="A47" s="2">
        <v>1</v>
      </c>
      <c r="B47">
        <v>200098</v>
      </c>
      <c r="C47" t="s">
        <v>31</v>
      </c>
      <c r="D47" s="15"/>
      <c r="E47" s="12">
        <v>3280.23</v>
      </c>
      <c r="F47" s="13">
        <f>A47*E47</f>
      </c>
    </row>
    <row r="48" x14ac:dyDescent="0.25">
      <c r="A48" s="2">
        <v>1</v>
      </c>
      <c r="B48">
        <v>200202</v>
      </c>
      <c r="C48" t="s">
        <v>33</v>
      </c>
      <c r="D48" s="15"/>
      <c r="E48" s="12">
        <v>1092.68</v>
      </c>
      <c r="F48" s="13">
        <f>A48*E48</f>
      </c>
      <c r="G48" s="12">
        <v>25492.7</v>
      </c>
      <c r="H48" s="5">
        <v>0.0879718</v>
      </c>
    </row>
    <row r="49" x14ac:dyDescent="0.25">
      <c r="A49" s="2"/>
      <c r="B49" s="15"/>
      <c r="C49" s="15"/>
      <c r="D49" s="15"/>
      <c r="E49" s="15"/>
      <c r="F49" s="3"/>
    </row>
    <row r="50" x14ac:dyDescent="0.25">
      <c r="A50" s="7" t="s">
        <v>67</v>
      </c>
      <c r="F50" s="13"/>
    </row>
    <row r="51" x14ac:dyDescent="0.25">
      <c r="A51" s="2">
        <v>1</v>
      </c>
      <c r="C51" t="s">
        <v>42</v>
      </c>
      <c r="D51" s="15"/>
      <c r="F51" s="3"/>
    </row>
    <row r="52" x14ac:dyDescent="0.25">
      <c r="A52" s="2">
        <v>1</v>
      </c>
      <c r="B52">
        <v>100221</v>
      </c>
      <c r="C52" t="s">
        <v>13</v>
      </c>
      <c r="D52" s="15" t="s">
        <v>62</v>
      </c>
      <c r="E52" s="12">
        <v>2022.38</v>
      </c>
      <c r="F52" s="13">
        <f>A52*E52</f>
      </c>
    </row>
    <row r="53" x14ac:dyDescent="0.25">
      <c r="A53" s="2">
        <v>1</v>
      </c>
      <c r="B53">
        <v>100395</v>
      </c>
      <c r="C53" t="s">
        <v>22</v>
      </c>
      <c r="D53" s="15"/>
      <c r="E53" s="12">
        <v>2099</v>
      </c>
      <c r="F53" s="13">
        <f>A53*E53</f>
      </c>
    </row>
    <row r="54" x14ac:dyDescent="0.25">
      <c r="A54" s="2">
        <v>1</v>
      </c>
      <c r="B54">
        <v>100422</v>
      </c>
      <c r="C54" t="s">
        <v>23</v>
      </c>
      <c r="D54" s="15"/>
      <c r="E54" s="12">
        <v>2186.45</v>
      </c>
      <c r="F54" s="13">
        <f>A54*E54</f>
      </c>
      <c r="G54" s="12">
        <v>6307.83</v>
      </c>
      <c r="H54" s="5">
        <v>0.0217675</v>
      </c>
    </row>
    <row r="55" x14ac:dyDescent="0.25">
      <c r="A55" s="2"/>
      <c r="B55" s="15"/>
      <c r="C55" s="15"/>
      <c r="D55" s="15"/>
      <c r="E55" s="15"/>
      <c r="F55" s="3"/>
    </row>
    <row r="56" x14ac:dyDescent="0.25">
      <c r="A56" s="7" t="s">
        <v>68</v>
      </c>
      <c r="F56" s="13"/>
    </row>
    <row r="57" x14ac:dyDescent="0.25">
      <c r="A57" s="2">
        <v>1</v>
      </c>
      <c r="C57" t="s">
        <v>42</v>
      </c>
      <c r="D57" s="15"/>
      <c r="F57" s="3"/>
    </row>
    <row r="58" x14ac:dyDescent="0.25">
      <c r="A58" s="2">
        <v>1</v>
      </c>
      <c r="C58" t="s">
        <v>54</v>
      </c>
      <c r="D58" s="15"/>
      <c r="F58" s="3"/>
    </row>
    <row r="59" x14ac:dyDescent="0.25">
      <c r="A59" s="2">
        <v>1</v>
      </c>
      <c r="B59">
        <v>100221</v>
      </c>
      <c r="C59" t="s">
        <v>13</v>
      </c>
      <c r="D59" s="15" t="s">
        <v>62</v>
      </c>
      <c r="E59" s="12">
        <v>2022.38</v>
      </c>
      <c r="F59" s="13">
        <f>A59*E59</f>
      </c>
    </row>
    <row r="60" x14ac:dyDescent="0.25">
      <c r="A60" s="2">
        <v>1</v>
      </c>
      <c r="B60">
        <v>100225</v>
      </c>
      <c r="C60" t="s">
        <v>14</v>
      </c>
      <c r="D60" s="15"/>
      <c r="E60" s="12">
        <v>1913.01</v>
      </c>
      <c r="F60" s="13">
        <f>A60*E60</f>
      </c>
    </row>
    <row r="61" x14ac:dyDescent="0.25">
      <c r="A61" s="2">
        <v>3</v>
      </c>
      <c r="B61">
        <v>100330</v>
      </c>
      <c r="C61" t="s">
        <v>19</v>
      </c>
      <c r="D61" s="15"/>
      <c r="E61" s="12">
        <v>1852.97</v>
      </c>
      <c r="F61" s="13">
        <f>A61*E61</f>
      </c>
    </row>
    <row r="62" x14ac:dyDescent="0.25">
      <c r="A62" s="2">
        <v>1</v>
      </c>
      <c r="B62">
        <v>100422</v>
      </c>
      <c r="C62" t="s">
        <v>23</v>
      </c>
      <c r="D62" s="15" t="s">
        <v>65</v>
      </c>
      <c r="E62" s="12">
        <v>2186.45</v>
      </c>
      <c r="F62" s="13">
        <f>A62*E62</f>
      </c>
    </row>
    <row r="63" x14ac:dyDescent="0.25">
      <c r="A63" s="2">
        <v>1</v>
      </c>
      <c r="B63">
        <v>200097</v>
      </c>
      <c r="C63" t="s">
        <v>30</v>
      </c>
      <c r="D63" s="15"/>
      <c r="E63" s="12">
        <v>2433.65</v>
      </c>
      <c r="F63" s="13">
        <f>A63*E63</f>
      </c>
    </row>
    <row r="64" x14ac:dyDescent="0.25">
      <c r="A64" s="2">
        <v>1</v>
      </c>
      <c r="B64">
        <v>200202</v>
      </c>
      <c r="C64" t="s">
        <v>33</v>
      </c>
      <c r="D64" s="15"/>
      <c r="E64" s="12">
        <v>1092.68</v>
      </c>
      <c r="F64" s="13">
        <f>A64*E64</f>
      </c>
      <c r="G64" s="12">
        <v>15207.1</v>
      </c>
      <c r="H64" s="5">
        <v>0.0524775</v>
      </c>
    </row>
    <row r="65" x14ac:dyDescent="0.25">
      <c r="A65" s="2"/>
      <c r="B65" s="15"/>
      <c r="C65" s="15"/>
      <c r="D65" s="15"/>
      <c r="E65" s="15"/>
      <c r="F65" s="3"/>
    </row>
    <row r="66" x14ac:dyDescent="0.25">
      <c r="A66" s="7" t="s">
        <v>69</v>
      </c>
      <c r="F66" s="13"/>
    </row>
    <row r="67" x14ac:dyDescent="0.25">
      <c r="A67" s="2">
        <v>2</v>
      </c>
      <c r="C67" t="s">
        <v>42</v>
      </c>
      <c r="D67" s="15" t="s">
        <v>70</v>
      </c>
      <c r="F67" s="3"/>
    </row>
    <row r="68" x14ac:dyDescent="0.25">
      <c r="A68" s="2">
        <v>1</v>
      </c>
      <c r="B68">
        <v>100221</v>
      </c>
      <c r="C68" t="s">
        <v>13</v>
      </c>
      <c r="D68" s="15"/>
      <c r="E68" s="12">
        <v>2022.38</v>
      </c>
      <c r="F68" s="13">
        <f>A68*E68</f>
      </c>
    </row>
    <row r="69" x14ac:dyDescent="0.25">
      <c r="A69" s="2">
        <v>1</v>
      </c>
      <c r="B69">
        <v>100225</v>
      </c>
      <c r="C69" t="s">
        <v>14</v>
      </c>
      <c r="D69" s="15"/>
      <c r="E69" s="12">
        <v>1913.01</v>
      </c>
      <c r="F69" s="13">
        <f>A69*E69</f>
      </c>
    </row>
    <row r="70" x14ac:dyDescent="0.25">
      <c r="A70" s="2">
        <v>2</v>
      </c>
      <c r="B70">
        <v>100308</v>
      </c>
      <c r="C70" t="s">
        <v>18</v>
      </c>
      <c r="D70" s="15"/>
      <c r="E70" s="12">
        <v>6693.97</v>
      </c>
      <c r="F70" s="13">
        <f>A70*E70</f>
      </c>
    </row>
    <row r="71" x14ac:dyDescent="0.25">
      <c r="A71" s="2">
        <v>6</v>
      </c>
      <c r="B71">
        <v>100330</v>
      </c>
      <c r="C71" t="s">
        <v>19</v>
      </c>
      <c r="D71" s="15"/>
      <c r="E71" s="12">
        <v>1852.97</v>
      </c>
      <c r="F71" s="13">
        <f>A71*E71</f>
      </c>
    </row>
    <row r="72" x14ac:dyDescent="0.25">
      <c r="A72" s="2">
        <v>1</v>
      </c>
      <c r="B72">
        <v>100395</v>
      </c>
      <c r="C72" t="s">
        <v>22</v>
      </c>
      <c r="D72" s="15"/>
      <c r="E72" s="12">
        <v>2099</v>
      </c>
      <c r="F72" s="13">
        <f>A72*E72</f>
      </c>
    </row>
    <row r="73" x14ac:dyDescent="0.25">
      <c r="A73" s="2">
        <v>1</v>
      </c>
      <c r="B73">
        <v>100422</v>
      </c>
      <c r="C73" t="s">
        <v>23</v>
      </c>
      <c r="D73" s="15" t="s">
        <v>65</v>
      </c>
      <c r="E73" s="12">
        <v>2186.45</v>
      </c>
      <c r="F73" s="13">
        <f>A73*E73</f>
      </c>
      <c r="G73" s="12">
        <v>32726.6</v>
      </c>
      <c r="H73" s="5">
        <v>0.112935</v>
      </c>
    </row>
    <row r="74" x14ac:dyDescent="0.25">
      <c r="A74" s="2"/>
      <c r="B74" s="15"/>
      <c r="C74" s="15"/>
      <c r="D74" s="15"/>
      <c r="E74" s="15"/>
      <c r="F74" s="3"/>
    </row>
    <row r="75" x14ac:dyDescent="0.25">
      <c r="A75" s="7" t="s">
        <v>71</v>
      </c>
      <c r="F75" s="13"/>
    </row>
    <row r="76" x14ac:dyDescent="0.25">
      <c r="A76" s="2">
        <v>1</v>
      </c>
      <c r="C76" t="s">
        <v>54</v>
      </c>
      <c r="D76" s="15"/>
      <c r="F76" s="3"/>
    </row>
    <row r="77" x14ac:dyDescent="0.25">
      <c r="A77" s="2">
        <v>1</v>
      </c>
      <c r="B77">
        <v>100221</v>
      </c>
      <c r="C77" t="s">
        <v>13</v>
      </c>
      <c r="D77" s="15" t="s">
        <v>62</v>
      </c>
      <c r="E77" s="12">
        <v>2022.38</v>
      </c>
      <c r="F77" s="13">
        <f>A77*E77</f>
      </c>
    </row>
    <row r="78" x14ac:dyDescent="0.25">
      <c r="A78" s="2">
        <v>1</v>
      </c>
      <c r="B78">
        <v>100225</v>
      </c>
      <c r="C78" t="s">
        <v>14</v>
      </c>
      <c r="D78" s="15"/>
      <c r="E78" s="12">
        <v>1913.01</v>
      </c>
      <c r="F78" s="13">
        <f>A78*E78</f>
      </c>
    </row>
    <row r="79" x14ac:dyDescent="0.25">
      <c r="A79" s="2">
        <v>1</v>
      </c>
      <c r="B79">
        <v>100239</v>
      </c>
      <c r="C79" t="s">
        <v>15</v>
      </c>
      <c r="D79" s="15"/>
      <c r="E79" s="12">
        <v>1748.94</v>
      </c>
      <c r="F79" s="13">
        <f>A79*E79</f>
      </c>
    </row>
    <row r="80" x14ac:dyDescent="0.25">
      <c r="A80" s="2">
        <v>1</v>
      </c>
      <c r="B80">
        <v>100288</v>
      </c>
      <c r="C80" t="s">
        <v>17</v>
      </c>
      <c r="D80" s="15"/>
      <c r="E80" s="12">
        <v>6693.97</v>
      </c>
      <c r="F80" s="13">
        <f>A80*E80</f>
      </c>
    </row>
    <row r="81" x14ac:dyDescent="0.25">
      <c r="A81" s="2">
        <v>1</v>
      </c>
      <c r="B81">
        <v>100340</v>
      </c>
      <c r="C81" t="s">
        <v>21</v>
      </c>
      <c r="D81" s="15" t="s">
        <v>64</v>
      </c>
      <c r="E81" s="12">
        <v>5199</v>
      </c>
      <c r="F81" s="13">
        <f>A81*E81</f>
      </c>
    </row>
    <row r="82" x14ac:dyDescent="0.25">
      <c r="A82" s="2">
        <v>1</v>
      </c>
      <c r="B82">
        <v>100395</v>
      </c>
      <c r="C82" t="s">
        <v>22</v>
      </c>
      <c r="D82" s="15"/>
      <c r="E82" s="12">
        <v>2099</v>
      </c>
      <c r="F82" s="13">
        <f>A82*E82</f>
      </c>
    </row>
    <row r="83" x14ac:dyDescent="0.25">
      <c r="A83" s="2">
        <v>1</v>
      </c>
      <c r="B83">
        <v>100422</v>
      </c>
      <c r="C83" t="s">
        <v>23</v>
      </c>
      <c r="D83" s="15" t="s">
        <v>65</v>
      </c>
      <c r="E83" s="12">
        <v>2186.45</v>
      </c>
      <c r="F83" s="13">
        <f>A83*E83</f>
      </c>
    </row>
    <row r="84" x14ac:dyDescent="0.25">
      <c r="A84" s="2">
        <v>1</v>
      </c>
      <c r="B84">
        <v>200097</v>
      </c>
      <c r="C84" t="s">
        <v>30</v>
      </c>
      <c r="D84" s="15"/>
      <c r="E84" s="12">
        <v>2433.65</v>
      </c>
      <c r="F84" s="13">
        <f>A84*E84</f>
      </c>
    </row>
    <row r="85" x14ac:dyDescent="0.25">
      <c r="A85" s="2">
        <v>1</v>
      </c>
      <c r="B85">
        <v>200098</v>
      </c>
      <c r="C85" t="s">
        <v>31</v>
      </c>
      <c r="D85" s="15"/>
      <c r="E85" s="12">
        <v>3280.23</v>
      </c>
      <c r="F85" s="13">
        <f>A85*E85</f>
      </c>
    </row>
    <row r="86" x14ac:dyDescent="0.25">
      <c r="A86" s="2">
        <v>1</v>
      </c>
      <c r="B86">
        <v>200202</v>
      </c>
      <c r="C86" t="s">
        <v>33</v>
      </c>
      <c r="D86" s="15"/>
      <c r="E86" s="12">
        <v>1092.68</v>
      </c>
      <c r="F86" s="13">
        <f>A86*E86</f>
      </c>
      <c r="G86" s="12">
        <v>28669.3</v>
      </c>
      <c r="H86" s="5">
        <v>0.0989338</v>
      </c>
    </row>
    <row r="87" x14ac:dyDescent="0.25">
      <c r="A87" s="2"/>
      <c r="B87" s="15"/>
      <c r="C87" s="15"/>
      <c r="D87" s="15"/>
      <c r="E87" s="15"/>
      <c r="F87" s="3"/>
    </row>
    <row r="88" x14ac:dyDescent="0.25">
      <c r="A88" s="7" t="s">
        <v>72</v>
      </c>
      <c r="F88" s="13"/>
    </row>
    <row r="89" x14ac:dyDescent="0.25">
      <c r="A89" s="2">
        <v>2</v>
      </c>
      <c r="C89" t="s">
        <v>54</v>
      </c>
      <c r="D89" s="15"/>
      <c r="F89" s="3"/>
    </row>
    <row r="90" x14ac:dyDescent="0.25">
      <c r="A90" s="2">
        <v>1</v>
      </c>
      <c r="B90">
        <v>100120</v>
      </c>
      <c r="C90" t="s">
        <v>7</v>
      </c>
      <c r="D90" s="15"/>
      <c r="E90" s="12">
        <v>1639.56</v>
      </c>
      <c r="F90" s="13">
        <f>A90*E90</f>
      </c>
    </row>
    <row r="91" x14ac:dyDescent="0.25">
      <c r="A91" s="2">
        <v>1</v>
      </c>
      <c r="B91">
        <v>100141</v>
      </c>
      <c r="C91" t="s">
        <v>9</v>
      </c>
      <c r="D91" s="15"/>
      <c r="E91" s="12">
        <v>2733.34</v>
      </c>
      <c r="F91" s="13">
        <f>A91*E91</f>
      </c>
    </row>
    <row r="92" x14ac:dyDescent="0.25">
      <c r="A92" s="2">
        <v>2</v>
      </c>
      <c r="B92">
        <v>100225</v>
      </c>
      <c r="C92" t="s">
        <v>14</v>
      </c>
      <c r="D92" s="15"/>
      <c r="E92" s="12">
        <v>1913.01</v>
      </c>
      <c r="F92" s="13">
        <f>A92*E92</f>
      </c>
    </row>
    <row r="93" x14ac:dyDescent="0.25">
      <c r="A93" s="2">
        <v>1</v>
      </c>
      <c r="B93">
        <v>100288</v>
      </c>
      <c r="C93" t="s">
        <v>17</v>
      </c>
      <c r="D93" s="15"/>
      <c r="E93" s="12">
        <v>6693.97</v>
      </c>
      <c r="F93" s="13">
        <f>A93*E93</f>
      </c>
    </row>
    <row r="94" x14ac:dyDescent="0.25">
      <c r="A94" s="2">
        <v>10</v>
      </c>
      <c r="B94">
        <v>100330</v>
      </c>
      <c r="C94" t="s">
        <v>19</v>
      </c>
      <c r="D94" s="15"/>
      <c r="E94" s="12">
        <v>1852.97</v>
      </c>
      <c r="F94" s="13">
        <f>A94*E94</f>
      </c>
    </row>
    <row r="95" x14ac:dyDescent="0.25">
      <c r="A95" s="2">
        <v>1</v>
      </c>
      <c r="B95">
        <v>100395</v>
      </c>
      <c r="C95" t="s">
        <v>22</v>
      </c>
      <c r="D95" s="15"/>
      <c r="E95" s="12">
        <v>2099</v>
      </c>
      <c r="F95" s="13">
        <f>A95*E95</f>
      </c>
    </row>
    <row r="96" x14ac:dyDescent="0.25">
      <c r="A96" s="2">
        <v>1</v>
      </c>
      <c r="B96">
        <v>100422</v>
      </c>
      <c r="C96" t="s">
        <v>23</v>
      </c>
      <c r="D96" s="15" t="s">
        <v>65</v>
      </c>
      <c r="E96" s="12">
        <v>2186.45</v>
      </c>
      <c r="F96" s="13">
        <f>A96*E96</f>
      </c>
    </row>
    <row r="97" x14ac:dyDescent="0.25">
      <c r="A97" s="2">
        <v>1</v>
      </c>
      <c r="B97">
        <v>100461</v>
      </c>
      <c r="C97" t="s">
        <v>26</v>
      </c>
      <c r="D97" s="15"/>
      <c r="E97" s="12">
        <v>4374.01</v>
      </c>
      <c r="F97" s="13">
        <f>A97*E97</f>
      </c>
    </row>
    <row r="98" x14ac:dyDescent="0.25">
      <c r="A98" s="2">
        <v>2</v>
      </c>
      <c r="B98">
        <v>200097</v>
      </c>
      <c r="C98" t="s">
        <v>30</v>
      </c>
      <c r="D98" s="15"/>
      <c r="E98" s="12">
        <v>2433.65</v>
      </c>
      <c r="F98" s="13">
        <f>A98*E98</f>
      </c>
    </row>
    <row r="99" x14ac:dyDescent="0.25">
      <c r="A99" s="2">
        <v>2</v>
      </c>
      <c r="B99">
        <v>200202</v>
      </c>
      <c r="C99" t="s">
        <v>33</v>
      </c>
      <c r="D99" s="15"/>
      <c r="E99" s="12">
        <v>1092.68</v>
      </c>
      <c r="F99" s="13">
        <f>A99*E99</f>
      </c>
      <c r="G99" s="12">
        <v>49134.7</v>
      </c>
      <c r="H99" s="5">
        <v>0.169557</v>
      </c>
    </row>
    <row r="100" x14ac:dyDescent="0.25">
      <c r="A100" s="2"/>
      <c r="B100" s="15"/>
      <c r="C100" s="15"/>
      <c r="D100" s="15"/>
      <c r="E100" s="15"/>
      <c r="F100" s="3"/>
    </row>
    <row r="101" x14ac:dyDescent="0.25">
      <c r="A101" s="7" t="s">
        <v>73</v>
      </c>
      <c r="F101" s="13"/>
    </row>
    <row r="102" x14ac:dyDescent="0.25">
      <c r="A102" s="2">
        <v>4</v>
      </c>
      <c r="C102" t="s">
        <v>42</v>
      </c>
      <c r="D102" s="15"/>
      <c r="F102" s="3"/>
    </row>
    <row r="103" x14ac:dyDescent="0.25">
      <c r="A103" s="2">
        <v>1</v>
      </c>
      <c r="B103">
        <v>100140</v>
      </c>
      <c r="C103" t="s">
        <v>8</v>
      </c>
      <c r="D103" s="15"/>
      <c r="E103" s="12">
        <v>1202.05</v>
      </c>
      <c r="F103" s="13">
        <f>A103*E103</f>
      </c>
    </row>
    <row r="104" x14ac:dyDescent="0.25">
      <c r="A104" s="2">
        <v>1</v>
      </c>
      <c r="B104">
        <v>200093</v>
      </c>
      <c r="C104" t="s">
        <v>28</v>
      </c>
      <c r="D104" s="15"/>
      <c r="E104" s="12">
        <v>23689</v>
      </c>
      <c r="F104" s="13">
        <f>A104*E104</f>
      </c>
    </row>
    <row r="105" x14ac:dyDescent="0.25">
      <c r="A105" s="2">
        <v>1</v>
      </c>
      <c r="B105">
        <v>200094</v>
      </c>
      <c r="C105" t="s">
        <v>29</v>
      </c>
      <c r="D105" s="15"/>
      <c r="E105" s="12">
        <v>1503.94</v>
      </c>
      <c r="F105" s="13">
        <f>A105*E105</f>
      </c>
      <c r="G105" s="12">
        <v>26395</v>
      </c>
      <c r="H105" s="5">
        <v>0.0910854</v>
      </c>
    </row>
    <row r="106" x14ac:dyDescent="0.25">
      <c r="A106" s="19"/>
      <c r="B106" s="18"/>
      <c r="C106" s="18"/>
      <c r="D106" s="18"/>
      <c r="E106" s="18"/>
      <c r="F106" s="20"/>
    </row>
    <row r="107" x14ac:dyDescent="0.25"/>
    <row r="108" x14ac:dyDescent="0.25">
      <c r="C108" t="s">
        <v>34</v>
      </c>
      <c r="F108" s="12">
        <f>SUM(F2:F105)</f>
      </c>
    </row>
    <row r="109" x14ac:dyDescent="0.25">
      <c r="C109" t="s">
        <v>35</v>
      </c>
      <c r="E109" s="5">
        <v>0.21</v>
      </c>
      <c r="F109" s="12">
        <f>E109*F108</f>
      </c>
    </row>
    <row r="110" x14ac:dyDescent="0.25" ht="25" customHeight="1">
      <c r="A110" s="6"/>
      <c r="B110" s="6"/>
      <c r="C110" s="6" t="s">
        <v>36</v>
      </c>
      <c r="D110" s="6"/>
      <c r="E110" s="6"/>
      <c r="F110" s="14">
        <f>SUM(F108:F109)</f>
      </c>
      <c r="G110" s="6"/>
      <c r="H110" s="6"/>
    </row>
    <row r="111" x14ac:dyDescent="0.25">
      <c r="A111" s="17" t="s">
        <v>37</v>
      </c>
    </row>
  </sheetData>
  <mergeCells count="11">
    <mergeCell ref="A1:H1"/>
    <mergeCell ref="A13:F13"/>
    <mergeCell ref="A17:F17"/>
    <mergeCell ref="A24:F24"/>
    <mergeCell ref="A37:F37"/>
    <mergeCell ref="A50:F50"/>
    <mergeCell ref="A56:F56"/>
    <mergeCell ref="A66:F66"/>
    <mergeCell ref="A75:F75"/>
    <mergeCell ref="A88:F88"/>
    <mergeCell ref="A101:F101"/>
  </mergeCells>
  <pageMargins left="0.7" right="0.7" top="0.75" bottom="0.75" header="0.3" footer="0.3"/>
  <pageSetup paperSize="9" orientation="portrait" fitToWidth="1" fitToHeight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mc:Ignorable="x14ac">
  <sheetPr>
    <pageSetUpPr fitToPage="1"/>
  </sheetPr>
  <dimension ref="A1"/>
  <sheetViews>
    <sheetView tabSelected="0" workbookViewId="0" showGridLines="0"/>
  </sheetViews>
  <sheetFormatPr defaultRowHeight="15" x14ac:dyDescent="0.25"/>
  <cols>
    <col min="2" max="2" width="30"/>
    <col min="3" max="5" width="14"/>
  </cols>
  <sheetData>
    <row r="1" x14ac:dyDescent="0.25">
      <c r="A1" s="16" t="s">
        <v>74</v>
      </c>
    </row>
    <row r="2" x14ac:dyDescent="0.25"/>
    <row r="3" x14ac:dyDescent="0.25">
      <c r="B3" s="8" t="s">
        <v>75</v>
      </c>
      <c r="C3" s="8" t="s">
        <v>76</v>
      </c>
      <c r="D3" s="8" t="s">
        <v>77</v>
      </c>
      <c r="E3" s="8" t="s">
        <v>78</v>
      </c>
    </row>
    <row r="4" x14ac:dyDescent="0.25">
      <c r="B4" s="15" t="s">
        <v>79</v>
      </c>
      <c r="C4">
        <v>150</v>
      </c>
      <c r="D4">
        <v>64</v>
      </c>
      <c r="E4">
        <f>C4-D4</f>
      </c>
    </row>
    <row r="5" x14ac:dyDescent="0.25">
      <c r="B5" s="15" t="s">
        <v>80</v>
      </c>
      <c r="C5">
        <v>128</v>
      </c>
      <c r="D5">
        <v>5</v>
      </c>
      <c r="E5">
        <f>C5-D5</f>
      </c>
    </row>
    <row r="6" x14ac:dyDescent="0.25">
      <c r="B6" s="15" t="s">
        <v>81</v>
      </c>
      <c r="C6">
        <v>0</v>
      </c>
      <c r="D6">
        <v>0</v>
      </c>
      <c r="E6">
        <f>C6-D6</f>
      </c>
    </row>
    <row r="7" x14ac:dyDescent="0.25">
      <c r="B7" s="15" t="s">
        <v>82</v>
      </c>
      <c r="C7">
        <v>4</v>
      </c>
      <c r="D7">
        <v>0</v>
      </c>
      <c r="E7">
        <f>C7-D7</f>
      </c>
    </row>
    <row r="8" x14ac:dyDescent="0.25">
      <c r="B8" s="15" t="s">
        <v>83</v>
      </c>
      <c r="C8">
        <v>0</v>
      </c>
      <c r="D8">
        <v>0</v>
      </c>
      <c r="E8">
        <f>C8-D8</f>
      </c>
    </row>
    <row r="9" x14ac:dyDescent="0.25">
      <c r="B9" s="15" t="s">
        <v>84</v>
      </c>
      <c r="C9">
        <v>8</v>
      </c>
      <c r="D9">
        <v>0</v>
      </c>
      <c r="E9">
        <f>C9-D9</f>
      </c>
    </row>
    <row r="10" x14ac:dyDescent="0.25">
      <c r="B10" s="15" t="s">
        <v>85</v>
      </c>
      <c r="C10">
        <v>0</v>
      </c>
      <c r="D10">
        <v>0</v>
      </c>
      <c r="E10">
        <f>C10-D10</f>
      </c>
    </row>
    <row r="11" x14ac:dyDescent="0.25">
      <c r="B11" s="15" t="s">
        <v>86</v>
      </c>
      <c r="C11">
        <v>8</v>
      </c>
      <c r="D11">
        <v>8</v>
      </c>
      <c r="E11">
        <f>C11-D11</f>
      </c>
    </row>
    <row r="12" x14ac:dyDescent="0.25">
      <c r="B12" s="15" t="s">
        <v>87</v>
      </c>
      <c r="C12">
        <v>6</v>
      </c>
      <c r="D12">
        <v>6</v>
      </c>
      <c r="E12">
        <f>C12-D12</f>
      </c>
    </row>
    <row r="13" x14ac:dyDescent="0.25"/>
    <row r="14" x14ac:dyDescent="0.25"/>
    <row r="15" x14ac:dyDescent="0.25"/>
    <row r="16" x14ac:dyDescent="0.25">
      <c r="A16" s="16" t="s">
        <v>88</v>
      </c>
    </row>
    <row r="17" x14ac:dyDescent="0.25"/>
    <row r="18" x14ac:dyDescent="0.25">
      <c r="B18" s="8" t="s">
        <v>89</v>
      </c>
      <c r="C18" s="8" t="s">
        <v>1</v>
      </c>
      <c r="D18" s="8" t="s">
        <v>90</v>
      </c>
      <c r="E18" s="8" t="s">
        <v>91</v>
      </c>
    </row>
    <row r="19" x14ac:dyDescent="0.25">
      <c r="B19" s="15" t="s">
        <v>92</v>
      </c>
      <c r="C19">
        <v>1</v>
      </c>
      <c r="D19">
        <v>34</v>
      </c>
      <c r="E19">
        <f>C19*D19</f>
      </c>
    </row>
    <row r="20" x14ac:dyDescent="0.25">
      <c r="B20" s="15" t="s">
        <v>93</v>
      </c>
      <c r="C20">
        <v>1</v>
      </c>
      <c r="D20">
        <v>34</v>
      </c>
      <c r="E20">
        <f>C20*D20</f>
      </c>
    </row>
    <row r="21" x14ac:dyDescent="0.25">
      <c r="B21" s="15" t="s">
        <v>94</v>
      </c>
      <c r="C21">
        <v>3</v>
      </c>
      <c r="D21">
        <v>34</v>
      </c>
      <c r="E21">
        <f>C21*D21</f>
      </c>
    </row>
    <row r="22" x14ac:dyDescent="0.25">
      <c r="B22" s="15" t="s">
        <v>95</v>
      </c>
      <c r="C22">
        <v>1</v>
      </c>
      <c r="D22">
        <v>155</v>
      </c>
      <c r="E22">
        <f>C22*D22</f>
      </c>
    </row>
    <row r="23" x14ac:dyDescent="0.25">
      <c r="B23" s="15" t="s">
        <v>96</v>
      </c>
      <c r="C23">
        <v>1</v>
      </c>
      <c r="D23">
        <v>155</v>
      </c>
      <c r="E23">
        <f>C23*D23</f>
      </c>
    </row>
    <row r="24" x14ac:dyDescent="0.25">
      <c r="B24" s="15" t="s">
        <v>97</v>
      </c>
      <c r="C24">
        <v>1</v>
      </c>
      <c r="D24">
        <v>34</v>
      </c>
      <c r="E24">
        <f>C24*D24</f>
      </c>
    </row>
    <row r="25" x14ac:dyDescent="0.25">
      <c r="B25" s="15" t="s">
        <v>98</v>
      </c>
      <c r="C25">
        <v>3</v>
      </c>
      <c r="D25">
        <v>83</v>
      </c>
      <c r="E25">
        <f>C25*D25</f>
      </c>
    </row>
    <row r="26" x14ac:dyDescent="0.25">
      <c r="B26" s="15" t="s">
        <v>99</v>
      </c>
      <c r="C26">
        <v>1</v>
      </c>
      <c r="D26">
        <v>18</v>
      </c>
      <c r="E26">
        <f>C26*D26</f>
      </c>
    </row>
    <row r="27" x14ac:dyDescent="0.25"/>
    <row r="28" x14ac:dyDescent="0.25">
      <c r="B28" t="s">
        <v>100</v>
      </c>
      <c r="E28">
        <f>SUM(E16:E27)</f>
      </c>
    </row>
    <row r="29" x14ac:dyDescent="0.25">
      <c r="B29" t="s">
        <v>101</v>
      </c>
      <c r="E29">
        <f>ROUNDUP(E28/18,0)</f>
      </c>
    </row>
    <row r="30" x14ac:dyDescent="0.25"/>
  </sheetData>
  <mergeCells count="2">
    <mergeCell ref="A1:F1"/>
    <mergeCell ref="A16:F16"/>
  </mergeCells>
  <pageMargins left="0.7" right="0.7" top="0.75" bottom="0.75" header="0.3" footer="0.3"/>
  <pageSetup paperSize="9" orientation="portrait" fitToWidth="1" fitToHeigh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Seznam produktů</vt:lpstr>
      <vt:lpstr>Kusovník podle kategorie</vt:lpstr>
      <vt:lpstr>Seznam po místnostech</vt:lpstr>
      <vt:lpstr>Přiřazení</vt:lpstr>
    </vt:vector>
  </TitlesOfParts>
  <Company/>
  <LinksUpToDate>false</LinksUpToDate>
  <SharedDoc>false</SharedDoc>
  <HyperlinksChanged>false</HyperlinksChanged>
  <AppVersion>14.03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Loxone</dc:creator>
  <cp:lastModifiedBy>Loxone</cp:lastModifiedBy>
  <dcterms:created xsi:type="dcterms:W3CDTF">2020-09-24T08:31:38Z</dcterms:created>
  <dcterms:modified xsi:type="dcterms:W3CDTF">2020-09-24T08:31:38Z</dcterms:modified>
</cp:coreProperties>
</file>